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date1904="1" autoCompressPictures="0"/>
  <bookViews>
    <workbookView xWindow="1280" yWindow="720" windowWidth="32740" windowHeight="22160" tabRatio="939" activeTab="6"/>
  </bookViews>
  <sheets>
    <sheet name="Erste Schritte" sheetId="3" r:id="rId1"/>
    <sheet name="Gesamtübersicht" sheetId="6" r:id="rId2"/>
    <sheet name="Outfit" sheetId="8" r:id="rId3"/>
    <sheet name="Polterabend" sheetId="12" r:id="rId4"/>
    <sheet name="Standesamt" sheetId="16" r:id="rId5"/>
    <sheet name="Zeremonie" sheetId="17" r:id="rId6"/>
    <sheet name="Feier" sheetId="18" r:id="rId7"/>
    <sheet name="Sonstige Standards" sheetId="22" r:id="rId8"/>
    <sheet name="Big Points-Übersicht" sheetId="7" r:id="rId9"/>
  </sheets>
  <definedNames>
    <definedName name="avenir">"Text Box 1"</definedName>
    <definedName name="_xlnm.Print_Area" localSheetId="0">'Erste Schritte'!$A$1:$F$21</definedName>
    <definedName name="_xlnm.Print_Area" localSheetId="1">Gesamtübersicht!$A$1:$F$29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8" i="7" l="1"/>
  <c r="D31" i="7"/>
  <c r="F62" i="18"/>
  <c r="H62" i="18"/>
  <c r="F65" i="18"/>
  <c r="H65" i="18"/>
  <c r="H63" i="18"/>
  <c r="H64" i="18"/>
  <c r="H66" i="18"/>
  <c r="H67" i="18"/>
  <c r="H68" i="18"/>
  <c r="H69" i="18"/>
  <c r="H70" i="18"/>
  <c r="H71" i="18"/>
  <c r="H72" i="18"/>
  <c r="H73" i="18"/>
  <c r="F54" i="18"/>
  <c r="D9" i="6"/>
  <c r="F44" i="17"/>
  <c r="F63" i="18"/>
  <c r="F64" i="18"/>
  <c r="F66" i="18"/>
  <c r="F67" i="18"/>
  <c r="E31" i="7"/>
  <c r="E12" i="7"/>
  <c r="D12" i="7"/>
  <c r="F68" i="18"/>
  <c r="F69" i="18"/>
  <c r="F70" i="18"/>
  <c r="F71" i="18"/>
  <c r="F72" i="18"/>
  <c r="F73" i="18"/>
  <c r="E54" i="18"/>
  <c r="C9" i="6"/>
  <c r="E41" i="7"/>
  <c r="D41" i="7"/>
  <c r="E30" i="7"/>
  <c r="D30" i="7"/>
  <c r="E26" i="7"/>
  <c r="D26" i="7"/>
  <c r="E25" i="7"/>
  <c r="D25" i="7"/>
  <c r="E24" i="7"/>
  <c r="D24" i="7"/>
  <c r="E23" i="7"/>
  <c r="D23" i="7"/>
  <c r="E19" i="7"/>
  <c r="D19" i="7"/>
  <c r="E15" i="7"/>
  <c r="E16" i="7"/>
  <c r="D16" i="7"/>
  <c r="D15" i="7"/>
  <c r="E13" i="7"/>
  <c r="E17" i="7"/>
  <c r="E21" i="7"/>
  <c r="H28" i="12"/>
  <c r="H29" i="12"/>
  <c r="H30" i="12"/>
  <c r="E28" i="7"/>
  <c r="E27" i="7"/>
  <c r="E43" i="7"/>
  <c r="E39" i="7"/>
  <c r="E10" i="7"/>
  <c r="E9" i="7"/>
  <c r="E7" i="7"/>
  <c r="E45" i="7"/>
  <c r="D13" i="7"/>
  <c r="D17" i="7"/>
  <c r="D21" i="7"/>
  <c r="F28" i="12"/>
  <c r="F29" i="12"/>
  <c r="F30" i="12"/>
  <c r="D27" i="7"/>
  <c r="D43" i="7"/>
  <c r="D39" i="7"/>
  <c r="D5" i="7"/>
  <c r="D4" i="7"/>
  <c r="D10" i="7"/>
  <c r="D45" i="7"/>
  <c r="E11" i="7"/>
  <c r="D11" i="7"/>
  <c r="D14" i="3"/>
  <c r="E14" i="3"/>
  <c r="E14" i="7"/>
  <c r="E18" i="7"/>
  <c r="E32" i="7"/>
  <c r="E29" i="7"/>
  <c r="E37" i="7"/>
  <c r="E38" i="7"/>
  <c r="E36" i="7"/>
  <c r="E35" i="7"/>
  <c r="E34" i="7"/>
  <c r="E33" i="7"/>
  <c r="E42" i="7"/>
  <c r="E40" i="7"/>
  <c r="E44" i="7"/>
  <c r="E22" i="7"/>
  <c r="E5" i="7"/>
  <c r="E6" i="7"/>
  <c r="E4" i="7"/>
  <c r="E8" i="7"/>
  <c r="D14" i="7"/>
  <c r="D18" i="7"/>
  <c r="D22" i="7"/>
  <c r="D32" i="7"/>
  <c r="D29" i="7"/>
  <c r="D37" i="7"/>
  <c r="D38" i="7"/>
  <c r="D36" i="7"/>
  <c r="D35" i="7"/>
  <c r="D34" i="7"/>
  <c r="D33" i="7"/>
  <c r="D42" i="7"/>
  <c r="D40" i="7"/>
  <c r="D44" i="7"/>
  <c r="D6" i="7"/>
  <c r="D8" i="7"/>
  <c r="D9" i="7"/>
  <c r="D7" i="7"/>
  <c r="F25" i="22"/>
  <c r="E44" i="17"/>
  <c r="F31" i="12"/>
  <c r="E25" i="22"/>
  <c r="F35" i="16"/>
  <c r="E35" i="16"/>
  <c r="E28" i="8"/>
  <c r="E45" i="8"/>
  <c r="E59" i="8"/>
  <c r="C5" i="6"/>
  <c r="F32" i="12"/>
  <c r="F33" i="12"/>
  <c r="F34" i="12"/>
  <c r="F35" i="12"/>
  <c r="F36" i="12"/>
  <c r="E20" i="12"/>
  <c r="C6" i="6"/>
  <c r="C7" i="6"/>
  <c r="C8" i="6"/>
  <c r="C10" i="6"/>
  <c r="F20" i="12"/>
  <c r="H31" i="12"/>
  <c r="H32" i="12"/>
  <c r="H33" i="12"/>
  <c r="H34" i="12"/>
  <c r="H35" i="12"/>
  <c r="H36" i="12"/>
  <c r="D6" i="6"/>
  <c r="F28" i="8"/>
  <c r="F45" i="8"/>
  <c r="F59" i="8"/>
  <c r="D5" i="6"/>
  <c r="D10" i="3"/>
  <c r="E73" i="18"/>
  <c r="G73" i="18"/>
  <c r="G36" i="12"/>
  <c r="E36" i="12"/>
  <c r="E5" i="6"/>
  <c r="E20" i="3"/>
  <c r="E19" i="3"/>
  <c r="D15" i="3"/>
  <c r="D12" i="3"/>
  <c r="D13" i="3"/>
  <c r="D11" i="3"/>
  <c r="E10" i="3"/>
  <c r="E11" i="3"/>
  <c r="E12" i="3"/>
  <c r="C11" i="6"/>
  <c r="D8" i="6"/>
  <c r="D10" i="6"/>
  <c r="E10" i="6"/>
  <c r="E9" i="6"/>
  <c r="E8" i="6"/>
  <c r="E6" i="6"/>
  <c r="E15" i="3"/>
  <c r="E13" i="3"/>
  <c r="D7" i="6"/>
  <c r="D11" i="6"/>
  <c r="E11" i="6"/>
  <c r="E7" i="6"/>
</calcChain>
</file>

<file path=xl/sharedStrings.xml><?xml version="1.0" encoding="utf-8"?>
<sst xmlns="http://schemas.openxmlformats.org/spreadsheetml/2006/main" count="535" uniqueCount="266">
  <si>
    <t>Hochzeitsbudget</t>
  </si>
  <si>
    <t>Erwartete Gäste</t>
  </si>
  <si>
    <t>Kategorie</t>
  </si>
  <si>
    <t>%</t>
  </si>
  <si>
    <t>Vorschlag</t>
  </si>
  <si>
    <t>Hochzeitsfeier</t>
  </si>
  <si>
    <t>Ringe</t>
  </si>
  <si>
    <t>Sonstiges</t>
  </si>
  <si>
    <t>Speisen</t>
  </si>
  <si>
    <t>Getränke</t>
  </si>
  <si>
    <t>Kategorien</t>
  </si>
  <si>
    <t>Wunschbudget</t>
  </si>
  <si>
    <t>Tatsächliches Budget</t>
  </si>
  <si>
    <t>Differenz</t>
  </si>
  <si>
    <t>Outfit &amp; Styling</t>
  </si>
  <si>
    <t>Polterabend</t>
  </si>
  <si>
    <t>Standesamt</t>
  </si>
  <si>
    <t>Zeremonie</t>
  </si>
  <si>
    <t>Feier</t>
  </si>
  <si>
    <t>Sonstige Standards</t>
  </si>
  <si>
    <t>Gesamt</t>
  </si>
  <si>
    <t>Beschreibung</t>
  </si>
  <si>
    <t>Budgetrahmen</t>
  </si>
  <si>
    <t>Tatsächlich</t>
  </si>
  <si>
    <t>Braut-Outfit &amp; -Styling</t>
  </si>
  <si>
    <t>Bräutigam-Outfit</t>
  </si>
  <si>
    <t>Fotograf</t>
  </si>
  <si>
    <t>Zeremonie und Feier</t>
  </si>
  <si>
    <t>Videograf</t>
  </si>
  <si>
    <t>Blumen, Accessoires, Dekoration</t>
  </si>
  <si>
    <t>Raumdekoration</t>
  </si>
  <si>
    <t xml:space="preserve"> </t>
  </si>
  <si>
    <t>Tischdekoration</t>
  </si>
  <si>
    <t>Bewirtung</t>
  </si>
  <si>
    <t>Zeremonie Sektempfang</t>
  </si>
  <si>
    <t>Hochzeitstorte</t>
  </si>
  <si>
    <t>Entertaining</t>
  </si>
  <si>
    <t>Feier Musik</t>
  </si>
  <si>
    <t>Feier Entertaining</t>
  </si>
  <si>
    <t>Papeterie</t>
  </si>
  <si>
    <t>Hochzeitsfest</t>
  </si>
  <si>
    <t>Outfits</t>
  </si>
  <si>
    <t>Rahmen</t>
  </si>
  <si>
    <t>Braut Standesamt</t>
  </si>
  <si>
    <t>Standesamt-Kleid</t>
  </si>
  <si>
    <t>ab 100 €</t>
  </si>
  <si>
    <t>Accessoires</t>
  </si>
  <si>
    <t>Schuhe</t>
  </si>
  <si>
    <t>100-150 €</t>
  </si>
  <si>
    <t>Styling</t>
  </si>
  <si>
    <t>Braut Zeremonie</t>
  </si>
  <si>
    <t>Brautkleid</t>
  </si>
  <si>
    <t>Änderungen</t>
  </si>
  <si>
    <t>Schleier</t>
  </si>
  <si>
    <t>50-250 €</t>
  </si>
  <si>
    <t>Haarschmuck</t>
  </si>
  <si>
    <t>60-200 €</t>
  </si>
  <si>
    <t>Dessous</t>
  </si>
  <si>
    <t>Braut Styling Zeremonie</t>
  </si>
  <si>
    <t>Friseur</t>
  </si>
  <si>
    <t>Stylist</t>
  </si>
  <si>
    <t>Zwischensumme</t>
  </si>
  <si>
    <t>Bräutigam Standesamt</t>
  </si>
  <si>
    <t>Anzug</t>
  </si>
  <si>
    <t>Hemd</t>
  </si>
  <si>
    <t>Bräutigam Zeremonie</t>
  </si>
  <si>
    <t>300-600 €</t>
  </si>
  <si>
    <t>50-200 €</t>
  </si>
  <si>
    <t>80-150 €</t>
  </si>
  <si>
    <t>Brautjungfern</t>
  </si>
  <si>
    <t>Kleider</t>
  </si>
  <si>
    <t>100-300 € p.P.</t>
  </si>
  <si>
    <t>Blumenkinder</t>
  </si>
  <si>
    <t>Ausstattung</t>
  </si>
  <si>
    <t>Zelt</t>
  </si>
  <si>
    <t>Location</t>
  </si>
  <si>
    <t>Stehtische</t>
  </si>
  <si>
    <t>Strom</t>
  </si>
  <si>
    <t>Sonstiges Mobiliar</t>
  </si>
  <si>
    <t>Kühlmöglichkeiten</t>
  </si>
  <si>
    <t>Bierwagen</t>
  </si>
  <si>
    <t>Musik</t>
  </si>
  <si>
    <t>200-500 €</t>
  </si>
  <si>
    <t>Technik</t>
  </si>
  <si>
    <t>Dekoration</t>
  </si>
  <si>
    <t>Container f. Scherben</t>
  </si>
  <si>
    <t>50-150 €</t>
  </si>
  <si>
    <t>Einladung</t>
  </si>
  <si>
    <t>Personenanzahl</t>
  </si>
  <si>
    <t>Budgetrahmen p. P.</t>
  </si>
  <si>
    <t>Tatsächlich p.P.</t>
  </si>
  <si>
    <t>Verpflegung</t>
  </si>
  <si>
    <t>Snacks</t>
  </si>
  <si>
    <t>Buffet</t>
  </si>
  <si>
    <t>Mobiliar</t>
  </si>
  <si>
    <t>Bierbänke</t>
  </si>
  <si>
    <t>Geschirr</t>
  </si>
  <si>
    <t>Gläser</t>
  </si>
  <si>
    <t>Gebühren &amp; Unterlagen</t>
  </si>
  <si>
    <t>Besonderer Trauort</t>
  </si>
  <si>
    <t>Neue Personalausweise, etc.</t>
  </si>
  <si>
    <t>Blumen &amp; Accessoires</t>
  </si>
  <si>
    <t>Brautstrauß</t>
  </si>
  <si>
    <t>100-200 €</t>
  </si>
  <si>
    <t>Traudekoration</t>
  </si>
  <si>
    <t>5-15 € p. P.</t>
  </si>
  <si>
    <t>Reversschmuck</t>
  </si>
  <si>
    <t>Ringkissen</t>
  </si>
  <si>
    <t>Autodekoration</t>
  </si>
  <si>
    <t>Sektempfang</t>
  </si>
  <si>
    <t>3-10 € p. P.</t>
  </si>
  <si>
    <t>Fest</t>
  </si>
  <si>
    <t>25-80 € p. P.</t>
  </si>
  <si>
    <t>15-50 € p. P.</t>
  </si>
  <si>
    <t>Kaffee und Kuchen</t>
  </si>
  <si>
    <t>10-25 € p. P.</t>
  </si>
  <si>
    <t>ab 500 €</t>
  </si>
  <si>
    <t>Drucksachen</t>
  </si>
  <si>
    <t>Porto</t>
  </si>
  <si>
    <t>Antwortkarten</t>
  </si>
  <si>
    <t>Menükarten</t>
  </si>
  <si>
    <t>Tischkarten</t>
  </si>
  <si>
    <t>Platzfinder</t>
  </si>
  <si>
    <t>Dankeskarten</t>
  </si>
  <si>
    <t>Porto Danksagung</t>
  </si>
  <si>
    <t>100-300 €</t>
  </si>
  <si>
    <t>Stammbuch</t>
  </si>
  <si>
    <t>Kirche</t>
  </si>
  <si>
    <t>Eheseminar</t>
  </si>
  <si>
    <t>Freie Trauung</t>
  </si>
  <si>
    <t>Freier Theologe</t>
  </si>
  <si>
    <t>Gesamtbudget</t>
  </si>
  <si>
    <t>100-700 €</t>
  </si>
  <si>
    <t>Brautjungfernsträuße</t>
  </si>
  <si>
    <t>20-50 €</t>
  </si>
  <si>
    <t>Wurfstrauß</t>
  </si>
  <si>
    <t>20-30 €</t>
  </si>
  <si>
    <t>Streublüten + Korb</t>
  </si>
  <si>
    <t>Altargesteck</t>
  </si>
  <si>
    <t>Bankdekoration</t>
  </si>
  <si>
    <t>Eingangsdekoration</t>
  </si>
  <si>
    <t>Sonstige Dekoration</t>
  </si>
  <si>
    <t>Trauhintergrund</t>
  </si>
  <si>
    <t>50-500 €</t>
  </si>
  <si>
    <t>Kirchenheft</t>
  </si>
  <si>
    <t>Schilder</t>
  </si>
  <si>
    <t>Hochzeitskerze</t>
  </si>
  <si>
    <t>Antennenschleifen</t>
  </si>
  <si>
    <t>Sonnenschutz</t>
  </si>
  <si>
    <t>Ganztagesreportage</t>
  </si>
  <si>
    <t>Reisekosten</t>
  </si>
  <si>
    <t>Ganztagesbegleitung</t>
  </si>
  <si>
    <t>Nachmittagsmusik</t>
  </si>
  <si>
    <t>ab 300 €</t>
  </si>
  <si>
    <t>DJ</t>
  </si>
  <si>
    <t>Band</t>
  </si>
  <si>
    <t>Feuerwerk</t>
  </si>
  <si>
    <t>Kinderbetreuung</t>
  </si>
  <si>
    <t>Fotobooth</t>
  </si>
  <si>
    <t>250-500 €</t>
  </si>
  <si>
    <t>Bardekoration</t>
  </si>
  <si>
    <t>Toilettendekoration</t>
  </si>
  <si>
    <t>Außenanlage/Wege</t>
  </si>
  <si>
    <t>Save the Date</t>
  </si>
  <si>
    <t>Notfallkörbchen</t>
  </si>
  <si>
    <t>25-50 €</t>
  </si>
  <si>
    <t>Hotel Hochzeitsnacht</t>
  </si>
  <si>
    <t>Kaffee &amp; Kuchen</t>
  </si>
  <si>
    <t>Menü/Buffet</t>
  </si>
  <si>
    <t>Mitternachtssnack</t>
  </si>
  <si>
    <t>5-15 €</t>
  </si>
  <si>
    <t>Außendekoration</t>
  </si>
  <si>
    <t>Gastgeschenke</t>
  </si>
  <si>
    <t>Verlobungsringe</t>
  </si>
  <si>
    <t>Eheringe</t>
  </si>
  <si>
    <t>Flitterwochen</t>
  </si>
  <si>
    <t>1000-5000 €</t>
  </si>
  <si>
    <t>Weddingplanner</t>
  </si>
  <si>
    <t>Hochzeitsworkshop</t>
  </si>
  <si>
    <t>ab 150 €</t>
  </si>
  <si>
    <t>Zeremonie &amp; Feier</t>
  </si>
  <si>
    <t>Engagement-Shooting</t>
  </si>
  <si>
    <t>Gestaltetes Album</t>
  </si>
  <si>
    <t>ab 400 €</t>
  </si>
  <si>
    <t>Abzüge</t>
  </si>
  <si>
    <t>After-Wedding-Shooting</t>
  </si>
  <si>
    <t>Boudouir-Shooting</t>
  </si>
  <si>
    <t>Papeterie &amp; Co.</t>
  </si>
  <si>
    <t>Anzeige in Zeitung</t>
  </si>
  <si>
    <t>Hochzeitswebsite</t>
  </si>
  <si>
    <t>Tanzkurs</t>
  </si>
  <si>
    <t>Hochzeitsversicherung</t>
  </si>
  <si>
    <t>Ehevertrag Anwalt</t>
  </si>
  <si>
    <t>Ehevertrag Notar</t>
  </si>
  <si>
    <t>Verlobungsfeier</t>
  </si>
  <si>
    <t>STANDARTVERTEILUNGSMATRIX</t>
  </si>
  <si>
    <t>ÜBERSICHT NACH KATEGORIE</t>
  </si>
  <si>
    <t>BRAUT-OUTFIT &amp; STYLING</t>
  </si>
  <si>
    <t>BRÄUTIGAM-OUTFIT</t>
  </si>
  <si>
    <t>SONSTIGES</t>
  </si>
  <si>
    <t>FESTE POSITIONEN</t>
  </si>
  <si>
    <t>PERSONENBEZOGENE PREISE</t>
  </si>
  <si>
    <t>Bewirtungsbudget pro Gast</t>
  </si>
  <si>
    <t>Unser angestrebtes Budget</t>
  </si>
  <si>
    <t>Sänger, Orgel, etc.</t>
  </si>
  <si>
    <t>Standesamt Fotos</t>
  </si>
  <si>
    <t>Standesamt Begleitung</t>
  </si>
  <si>
    <t>Braut-Outfit &amp; Styling</t>
  </si>
  <si>
    <t>Foto &amp; Video</t>
  </si>
  <si>
    <t>80% sollten wir verplanen</t>
  </si>
  <si>
    <t>20 €</t>
  </si>
  <si>
    <t>500 €</t>
  </si>
  <si>
    <t>500-100 €</t>
  </si>
  <si>
    <t>150 €</t>
  </si>
  <si>
    <t>Porto Save the Date</t>
  </si>
  <si>
    <t>Porto Einladung</t>
  </si>
  <si>
    <t>1500-3000 €</t>
  </si>
  <si>
    <t>1,50-15 € p. St.</t>
  </si>
  <si>
    <t>5-15 € p. St.</t>
  </si>
  <si>
    <t>ab 10 € p. St.</t>
  </si>
  <si>
    <t>10-20 € p. St.</t>
  </si>
  <si>
    <t>1,50-5 € p. St.</t>
  </si>
  <si>
    <t>ab 1 € p. St.</t>
  </si>
  <si>
    <t>1 € p. P.</t>
  </si>
  <si>
    <t>5-20 € p. P.</t>
  </si>
  <si>
    <t>ab 15 € p. P.</t>
  </si>
  <si>
    <t>5-10 € p. P.</t>
  </si>
  <si>
    <t>ab 5 € p. qm</t>
  </si>
  <si>
    <t xml:space="preserve"> 100-1000 €</t>
  </si>
  <si>
    <t>300-2000 €</t>
  </si>
  <si>
    <t>40-200 €</t>
  </si>
  <si>
    <t>30-150 €</t>
  </si>
  <si>
    <t>Brautschmuck</t>
  </si>
  <si>
    <t>30-500 €</t>
  </si>
  <si>
    <t>300-1000 €</t>
  </si>
  <si>
    <t>300-500 €</t>
  </si>
  <si>
    <t>50-90 €</t>
  </si>
  <si>
    <t>100-300 € €</t>
  </si>
  <si>
    <t>30-270 €</t>
  </si>
  <si>
    <t>50 - 3000 €</t>
  </si>
  <si>
    <t xml:space="preserve">5-10 € p. P. </t>
  </si>
  <si>
    <t xml:space="preserve">3-6,50 € p. P. </t>
  </si>
  <si>
    <t>4-12 € p.P.</t>
  </si>
  <si>
    <t>35-150 € p. P.</t>
  </si>
  <si>
    <t>25-100 € p. P.</t>
  </si>
  <si>
    <t>300-700 €</t>
  </si>
  <si>
    <t>1500-5000 €</t>
  </si>
  <si>
    <t>500-5000 €</t>
  </si>
  <si>
    <t>Locationmiete</t>
  </si>
  <si>
    <t>Personal pro Person</t>
  </si>
  <si>
    <t>12-40 €</t>
  </si>
  <si>
    <t>ab 1800 €</t>
  </si>
  <si>
    <t>Auto, Limousine, Kutsche</t>
  </si>
  <si>
    <t>30-200 €</t>
  </si>
  <si>
    <t>Kirche Spende</t>
  </si>
  <si>
    <t>70-250 €</t>
  </si>
  <si>
    <t>15-50 €</t>
  </si>
  <si>
    <t>2-10 € p. P.</t>
  </si>
  <si>
    <t>Gästebuch</t>
  </si>
  <si>
    <t>25-90 €</t>
  </si>
  <si>
    <t>Trinkgelder</t>
  </si>
  <si>
    <t>50-100 €</t>
  </si>
  <si>
    <t>350-1500 €</t>
  </si>
  <si>
    <t>© weddingstyle | tintho:media gmbh | All Rights reserved | For personal use only</t>
  </si>
  <si>
    <t>Budget p.P.</t>
  </si>
  <si>
    <t xml:space="preserve">Tatsächl. p. P.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</si>
</sst>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2]\ #,##0_);[Red]\([$€-2]\ #,##0\)"/>
    <numFmt numFmtId="165" formatCode="[$€-2]\ #,##0.00_);[Red]\([$€-2]\ #,##0.00\)"/>
    <numFmt numFmtId="166" formatCode="[$€-2]\ 0.00"/>
  </numFmts>
  <fonts count="14" x14ac:knownFonts="1">
    <font>
      <sz val="10"/>
      <color indexed="8"/>
      <name val="Avenir Next"/>
    </font>
    <font>
      <sz val="12"/>
      <color indexed="8"/>
      <name val="Avenir Next"/>
    </font>
    <font>
      <sz val="10"/>
      <color indexed="8"/>
      <name val="Avenir Next Demi Bold"/>
    </font>
    <font>
      <b/>
      <sz val="14"/>
      <color indexed="14"/>
      <name val="Avenir Next"/>
    </font>
    <font>
      <sz val="10"/>
      <color indexed="14"/>
      <name val="Avenir Next Demi Bold"/>
    </font>
    <font>
      <u/>
      <sz val="10"/>
      <color theme="11"/>
      <name val="Avenir Next"/>
    </font>
    <font>
      <sz val="12"/>
      <color rgb="FF594A3A"/>
      <name val="Avenir Next"/>
    </font>
    <font>
      <sz val="10"/>
      <color rgb="FF594A3A"/>
      <name val="Avenir Next Demi Bold"/>
    </font>
    <font>
      <b/>
      <sz val="14"/>
      <color rgb="FFFEFEFE"/>
      <name val="Avenir Next"/>
    </font>
    <font>
      <sz val="8"/>
      <name val="Avenir Next"/>
    </font>
    <font>
      <u/>
      <sz val="10"/>
      <color theme="10"/>
      <name val="Avenir Next"/>
    </font>
    <font>
      <sz val="8"/>
      <color indexed="8"/>
      <name val="Avenir Next"/>
    </font>
    <font>
      <sz val="8"/>
      <color indexed="8"/>
      <name val="Avenir Next Demi Bold"/>
    </font>
    <font>
      <sz val="8"/>
      <color rgb="FF594A3A"/>
      <name val="Avenir Next"/>
    </font>
  </fonts>
  <fills count="9">
    <fill>
      <patternFill patternType="none"/>
    </fill>
    <fill>
      <patternFill patternType="gray125"/>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20"/>
        <bgColor auto="1"/>
      </patternFill>
    </fill>
    <fill>
      <patternFill patternType="solid">
        <fgColor indexed="21"/>
        <bgColor auto="1"/>
      </patternFill>
    </fill>
    <fill>
      <patternFill patternType="solid">
        <fgColor rgb="FFA2917D"/>
        <bgColor rgb="FF000000"/>
      </patternFill>
    </fill>
    <fill>
      <patternFill patternType="solid">
        <fgColor rgb="FFF1EEEC"/>
        <bgColor rgb="FF000000"/>
      </patternFill>
    </fill>
  </fills>
  <borders count="17">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8"/>
      </bottom>
      <diagonal/>
    </border>
    <border>
      <left style="thin">
        <color indexed="13"/>
      </left>
      <right style="thin">
        <color indexed="13"/>
      </right>
      <top style="thin">
        <color indexed="18"/>
      </top>
      <bottom style="thin">
        <color indexed="13"/>
      </bottom>
      <diagonal/>
    </border>
    <border>
      <left style="thin">
        <color indexed="13"/>
      </left>
      <right style="thin">
        <color indexed="18"/>
      </right>
      <top style="thin">
        <color indexed="18"/>
      </top>
      <bottom style="thin">
        <color indexed="13"/>
      </bottom>
      <diagonal/>
    </border>
    <border>
      <left style="thin">
        <color indexed="18"/>
      </left>
      <right style="thin">
        <color indexed="13"/>
      </right>
      <top style="thin">
        <color indexed="18"/>
      </top>
      <bottom style="thin">
        <color indexed="13"/>
      </bottom>
      <diagonal/>
    </border>
    <border>
      <left style="thin">
        <color indexed="13"/>
      </left>
      <right style="thin">
        <color indexed="18"/>
      </right>
      <top style="thin">
        <color indexed="13"/>
      </top>
      <bottom style="thin">
        <color indexed="13"/>
      </bottom>
      <diagonal/>
    </border>
    <border>
      <left style="thin">
        <color indexed="18"/>
      </left>
      <right style="thin">
        <color indexed="13"/>
      </right>
      <top style="thin">
        <color indexed="13"/>
      </top>
      <bottom style="thin">
        <color indexed="13"/>
      </bottom>
      <diagonal/>
    </border>
    <border>
      <left style="thin">
        <color indexed="13"/>
      </left>
      <right style="thin">
        <color indexed="18"/>
      </right>
      <top style="thin">
        <color indexed="13"/>
      </top>
      <bottom style="thin">
        <color indexed="18"/>
      </bottom>
      <diagonal/>
    </border>
    <border>
      <left style="thin">
        <color indexed="18"/>
      </left>
      <right style="thin">
        <color indexed="13"/>
      </right>
      <top style="thin">
        <color indexed="13"/>
      </top>
      <bottom style="thin">
        <color indexed="18"/>
      </bottom>
      <diagonal/>
    </border>
    <border>
      <left style="thin">
        <color rgb="FFDED9D4"/>
      </left>
      <right style="thin">
        <color rgb="FFDED9D4"/>
      </right>
      <top style="thin">
        <color rgb="FFDED9D4"/>
      </top>
      <bottom style="thin">
        <color rgb="FFDED9D4"/>
      </bottom>
      <diagonal/>
    </border>
    <border>
      <left/>
      <right style="thin">
        <color rgb="FFDED9D4"/>
      </right>
      <top style="thin">
        <color rgb="FFDED9D4"/>
      </top>
      <bottom style="thin">
        <color rgb="FFDED9D4"/>
      </bottom>
      <diagonal/>
    </border>
    <border>
      <left style="thin">
        <color rgb="FFDED9D4"/>
      </left>
      <right style="thin">
        <color rgb="FFDED9D4"/>
      </right>
      <top/>
      <bottom style="thin">
        <color rgb="FFDED9D4"/>
      </bottom>
      <diagonal/>
    </border>
    <border>
      <left/>
      <right style="thin">
        <color rgb="FFDED9D4"/>
      </right>
      <top/>
      <bottom style="thin">
        <color rgb="FFDED9D4"/>
      </bottom>
      <diagonal/>
    </border>
    <border>
      <left/>
      <right/>
      <top/>
      <bottom style="thin">
        <color rgb="FFDED9D4"/>
      </bottom>
      <diagonal/>
    </border>
    <border>
      <left style="thin">
        <color indexed="13"/>
      </left>
      <right style="thin">
        <color indexed="13"/>
      </right>
      <top style="thin">
        <color indexed="13"/>
      </top>
      <bottom/>
      <diagonal/>
    </border>
    <border>
      <left/>
      <right/>
      <top/>
      <bottom style="thin">
        <color indexed="13"/>
      </bottom>
      <diagonal/>
    </border>
  </borders>
  <cellStyleXfs count="297">
    <xf numFmtId="0" fontId="0" fillId="0" borderId="0" applyNumberFormat="0" applyFill="0" applyBorder="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cellStyleXfs>
  <cellXfs count="131">
    <xf numFmtId="0" fontId="0" fillId="0" borderId="0" xfId="0"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49" fontId="7" fillId="0" borderId="0" xfId="0" applyNumberFormat="1" applyFont="1" applyFill="1" applyBorder="1" applyAlignment="1">
      <alignment vertical="top" wrapText="1"/>
    </xf>
    <xf numFmtId="38" fontId="8" fillId="0" borderId="0" xfId="0" applyNumberFormat="1" applyFont="1" applyFill="1" applyBorder="1" applyAlignment="1">
      <alignment horizontal="right" vertical="top" wrapText="1"/>
    </xf>
    <xf numFmtId="49" fontId="4" fillId="4" borderId="2" xfId="0" applyNumberFormat="1" applyFont="1" applyFill="1" applyBorder="1" applyAlignment="1">
      <alignment vertical="center" wrapText="1"/>
    </xf>
    <xf numFmtId="49" fontId="7" fillId="0" borderId="10" xfId="0" applyNumberFormat="1" applyFont="1" applyBorder="1" applyAlignment="1">
      <alignment vertical="center" wrapText="1"/>
    </xf>
    <xf numFmtId="49" fontId="7" fillId="8" borderId="12" xfId="0" applyNumberFormat="1" applyFont="1" applyFill="1" applyBorder="1" applyAlignment="1">
      <alignment vertical="center" wrapText="1"/>
    </xf>
    <xf numFmtId="49" fontId="2" fillId="0" borderId="3" xfId="0" applyNumberFormat="1" applyFont="1" applyBorder="1" applyAlignment="1">
      <alignment vertical="center" wrapText="1"/>
    </xf>
    <xf numFmtId="49" fontId="2" fillId="3" borderId="1" xfId="0" applyNumberFormat="1" applyFont="1" applyFill="1" applyBorder="1" applyAlignment="1">
      <alignment vertical="center" wrapText="1"/>
    </xf>
    <xf numFmtId="49" fontId="2" fillId="0" borderId="1" xfId="0" applyNumberFormat="1" applyFont="1" applyBorder="1" applyAlignment="1">
      <alignment vertical="center" wrapText="1"/>
    </xf>
    <xf numFmtId="49" fontId="2" fillId="0" borderId="1" xfId="0" applyNumberFormat="1" applyFont="1" applyBorder="1" applyAlignment="1">
      <alignment horizontal="left" vertical="center" wrapText="1"/>
    </xf>
    <xf numFmtId="49" fontId="2" fillId="3" borderId="1" xfId="0" applyNumberFormat="1" applyFont="1" applyFill="1" applyBorder="1" applyAlignment="1">
      <alignment horizontal="left" vertical="center" wrapText="1"/>
    </xf>
    <xf numFmtId="165" fontId="3" fillId="2" borderId="1" xfId="0" applyNumberFormat="1" applyFont="1" applyFill="1" applyBorder="1" applyAlignment="1">
      <alignment horizontal="right" vertical="center" wrapText="1"/>
    </xf>
    <xf numFmtId="49" fontId="4" fillId="2" borderId="2" xfId="0" applyNumberFormat="1" applyFont="1" applyFill="1" applyBorder="1" applyAlignment="1">
      <alignment horizontal="left" vertical="center" wrapText="1"/>
    </xf>
    <xf numFmtId="49" fontId="4" fillId="2" borderId="2" xfId="0" applyNumberFormat="1" applyFont="1" applyFill="1" applyBorder="1" applyAlignment="1">
      <alignment horizontal="right" vertical="center" wrapText="1"/>
    </xf>
    <xf numFmtId="49" fontId="2" fillId="5" borderId="4" xfId="0" applyNumberFormat="1" applyFont="1" applyFill="1" applyBorder="1" applyAlignment="1">
      <alignment horizontal="left" vertical="center" wrapText="1"/>
    </xf>
    <xf numFmtId="165" fontId="0" fillId="6" borderId="5" xfId="0" applyNumberFormat="1" applyFont="1" applyFill="1" applyBorder="1" applyAlignment="1">
      <alignment horizontal="right" vertical="center" wrapText="1"/>
    </xf>
    <xf numFmtId="165" fontId="0" fillId="0" borderId="3" xfId="0" applyNumberFormat="1" applyFont="1" applyBorder="1" applyAlignment="1">
      <alignment horizontal="right" vertical="center" wrapText="1"/>
    </xf>
    <xf numFmtId="49" fontId="2" fillId="5" borderId="6" xfId="0" applyNumberFormat="1" applyFont="1" applyFill="1" applyBorder="1" applyAlignment="1">
      <alignment horizontal="left" vertical="center" wrapText="1"/>
    </xf>
    <xf numFmtId="165" fontId="0" fillId="6" borderId="7" xfId="0" applyNumberFormat="1" applyFont="1" applyFill="1" applyBorder="1" applyAlignment="1">
      <alignment horizontal="right" vertical="center" wrapText="1"/>
    </xf>
    <xf numFmtId="165" fontId="0" fillId="3" borderId="1" xfId="0" applyNumberFormat="1" applyFont="1" applyFill="1" applyBorder="1" applyAlignment="1">
      <alignment horizontal="right" vertical="center" wrapText="1"/>
    </xf>
    <xf numFmtId="165" fontId="0" fillId="0" borderId="1" xfId="0" applyNumberFormat="1" applyFont="1" applyBorder="1" applyAlignment="1">
      <alignment horizontal="right" vertical="center" wrapText="1"/>
    </xf>
    <xf numFmtId="49" fontId="2" fillId="5" borderId="8" xfId="0" applyNumberFormat="1" applyFont="1" applyFill="1" applyBorder="1" applyAlignment="1">
      <alignment horizontal="left" vertical="center" wrapText="1"/>
    </xf>
    <xf numFmtId="165" fontId="0" fillId="6" borderId="9" xfId="0" applyNumberFormat="1" applyFont="1" applyFill="1" applyBorder="1" applyAlignment="1">
      <alignment horizontal="right" vertical="center" wrapText="1"/>
    </xf>
    <xf numFmtId="165" fontId="0" fillId="3" borderId="2" xfId="0" applyNumberFormat="1" applyFont="1" applyFill="1" applyBorder="1" applyAlignment="1">
      <alignment horizontal="right" vertical="center" wrapText="1"/>
    </xf>
    <xf numFmtId="49" fontId="2" fillId="0" borderId="3" xfId="0" applyNumberFormat="1" applyFont="1" applyBorder="1" applyAlignment="1">
      <alignment horizontal="right" vertical="center" wrapText="1"/>
    </xf>
    <xf numFmtId="165" fontId="2" fillId="0" borderId="3" xfId="0" applyNumberFormat="1" applyFont="1" applyBorder="1" applyAlignment="1">
      <alignment horizontal="right" vertical="center" wrapText="1"/>
    </xf>
    <xf numFmtId="0" fontId="0" fillId="3" borderId="1" xfId="0" applyFont="1" applyFill="1" applyBorder="1" applyAlignment="1">
      <alignment vertical="center" wrapText="1"/>
    </xf>
    <xf numFmtId="49" fontId="0" fillId="3" borderId="1" xfId="0" applyNumberFormat="1" applyFont="1" applyFill="1" applyBorder="1" applyAlignment="1">
      <alignment vertical="center" wrapText="1"/>
    </xf>
    <xf numFmtId="0" fontId="0" fillId="0" borderId="1" xfId="0" applyFont="1" applyBorder="1" applyAlignment="1">
      <alignment vertical="center" wrapText="1"/>
    </xf>
    <xf numFmtId="49" fontId="0" fillId="0" borderId="1" xfId="0" applyNumberFormat="1" applyFont="1" applyBorder="1" applyAlignment="1">
      <alignment vertical="center" wrapText="1"/>
    </xf>
    <xf numFmtId="0" fontId="2" fillId="0" borderId="3" xfId="0" applyFont="1" applyBorder="1" applyAlignment="1">
      <alignment vertical="center" wrapText="1"/>
    </xf>
    <xf numFmtId="165" fontId="2" fillId="0" borderId="3" xfId="0" applyNumberFormat="1" applyFont="1" applyBorder="1" applyAlignment="1">
      <alignment vertical="center" wrapText="1"/>
    </xf>
    <xf numFmtId="0" fontId="0" fillId="3" borderId="1" xfId="0" applyNumberFormat="1" applyFont="1" applyFill="1" applyBorder="1" applyAlignment="1">
      <alignment vertical="center" wrapText="1"/>
    </xf>
    <xf numFmtId="49" fontId="0" fillId="0" borderId="2" xfId="0" applyNumberFormat="1" applyFont="1" applyBorder="1" applyAlignment="1">
      <alignment vertical="center" wrapText="1"/>
    </xf>
    <xf numFmtId="165" fontId="0" fillId="0" borderId="2" xfId="0" applyNumberFormat="1" applyFont="1" applyBorder="1" applyAlignment="1">
      <alignment horizontal="right" vertical="center" wrapText="1"/>
    </xf>
    <xf numFmtId="0" fontId="2" fillId="0" borderId="1" xfId="0" applyFont="1" applyBorder="1" applyAlignment="1">
      <alignment vertical="center" wrapText="1"/>
    </xf>
    <xf numFmtId="0" fontId="2" fillId="3" borderId="1" xfId="0" applyFont="1" applyFill="1" applyBorder="1" applyAlignment="1">
      <alignment vertical="center" wrapText="1"/>
    </xf>
    <xf numFmtId="0" fontId="0" fillId="0" borderId="2" xfId="0" applyFont="1" applyBorder="1" applyAlignment="1">
      <alignment vertical="center" wrapText="1"/>
    </xf>
    <xf numFmtId="49" fontId="4" fillId="4" borderId="2" xfId="0" applyNumberFormat="1" applyFont="1" applyFill="1" applyBorder="1" applyAlignment="1">
      <alignment horizontal="right" vertical="center" wrapText="1"/>
    </xf>
    <xf numFmtId="49" fontId="4" fillId="2" borderId="3" xfId="0" applyNumberFormat="1" applyFont="1" applyFill="1" applyBorder="1" applyAlignment="1">
      <alignment vertical="center" wrapText="1"/>
    </xf>
    <xf numFmtId="0" fontId="4" fillId="2" borderId="3" xfId="0" applyNumberFormat="1" applyFont="1" applyFill="1" applyBorder="1" applyAlignment="1">
      <alignment vertical="center" wrapText="1"/>
    </xf>
    <xf numFmtId="165" fontId="4" fillId="2" borderId="3" xfId="0" applyNumberFormat="1" applyFont="1" applyFill="1" applyBorder="1" applyAlignment="1">
      <alignment vertical="center" wrapText="1"/>
    </xf>
    <xf numFmtId="49" fontId="4" fillId="2" borderId="1" xfId="0" applyNumberFormat="1" applyFont="1" applyFill="1" applyBorder="1" applyAlignment="1">
      <alignment vertical="center" wrapText="1"/>
    </xf>
    <xf numFmtId="0" fontId="4" fillId="2" borderId="1" xfId="0" applyNumberFormat="1" applyFont="1" applyFill="1" applyBorder="1" applyAlignment="1">
      <alignment vertical="center" wrapText="1"/>
    </xf>
    <xf numFmtId="165" fontId="4" fillId="2" borderId="1" xfId="0" applyNumberFormat="1" applyFont="1" applyFill="1" applyBorder="1" applyAlignment="1">
      <alignment vertical="center" wrapText="1"/>
    </xf>
    <xf numFmtId="165" fontId="0" fillId="0" borderId="1" xfId="0" applyNumberFormat="1" applyFont="1" applyFill="1" applyBorder="1" applyAlignment="1">
      <alignment horizontal="right" vertical="center" wrapText="1"/>
    </xf>
    <xf numFmtId="0" fontId="2" fillId="0" borderId="1" xfId="0" applyFont="1" applyFill="1" applyBorder="1" applyAlignment="1">
      <alignment vertical="center" wrapText="1"/>
    </xf>
    <xf numFmtId="49" fontId="0" fillId="0" borderId="1" xfId="0" applyNumberFormat="1" applyFont="1" applyFill="1" applyBorder="1" applyAlignment="1">
      <alignment vertical="center" wrapText="1"/>
    </xf>
    <xf numFmtId="165" fontId="0" fillId="0" borderId="1" xfId="0" applyNumberFormat="1" applyFont="1" applyBorder="1" applyAlignment="1">
      <alignment vertical="center" wrapText="1"/>
    </xf>
    <xf numFmtId="165" fontId="0" fillId="3" borderId="1" xfId="0" applyNumberFormat="1" applyFont="1" applyFill="1" applyBorder="1" applyAlignment="1">
      <alignment vertical="center" wrapText="1"/>
    </xf>
    <xf numFmtId="165" fontId="0" fillId="0" borderId="2" xfId="0" applyNumberFormat="1" applyFont="1" applyBorder="1" applyAlignment="1">
      <alignment vertical="center" wrapText="1"/>
    </xf>
    <xf numFmtId="49" fontId="4" fillId="4" borderId="2" xfId="0" applyNumberFormat="1" applyFont="1" applyFill="1" applyBorder="1" applyAlignment="1" applyProtection="1">
      <alignment vertical="center" wrapText="1"/>
      <protection hidden="1"/>
    </xf>
    <xf numFmtId="49" fontId="4" fillId="4" borderId="2" xfId="0" applyNumberFormat="1" applyFont="1" applyFill="1" applyBorder="1" applyAlignment="1" applyProtection="1">
      <alignment horizontal="center" vertical="center" wrapText="1"/>
      <protection hidden="1"/>
    </xf>
    <xf numFmtId="49" fontId="2" fillId="0" borderId="3" xfId="0" applyNumberFormat="1" applyFont="1" applyBorder="1" applyAlignment="1" applyProtection="1">
      <alignment vertical="center" wrapText="1"/>
      <protection hidden="1"/>
    </xf>
    <xf numFmtId="0" fontId="0" fillId="0" borderId="3" xfId="0" applyNumberFormat="1" applyFont="1" applyBorder="1" applyAlignment="1" applyProtection="1">
      <alignment horizontal="center" vertical="center" wrapText="1"/>
      <protection hidden="1"/>
    </xf>
    <xf numFmtId="164" fontId="0" fillId="0" borderId="3" xfId="0" applyNumberFormat="1" applyFont="1" applyBorder="1" applyAlignment="1" applyProtection="1">
      <alignment horizontal="center" vertical="center" wrapText="1"/>
      <protection hidden="1"/>
    </xf>
    <xf numFmtId="164" fontId="2" fillId="0" borderId="3" xfId="0" applyNumberFormat="1" applyFont="1" applyBorder="1" applyAlignment="1" applyProtection="1">
      <alignment horizontal="center" vertical="center" wrapText="1"/>
      <protection hidden="1"/>
    </xf>
    <xf numFmtId="49" fontId="2" fillId="3" borderId="1" xfId="0" applyNumberFormat="1" applyFont="1" applyFill="1" applyBorder="1" applyAlignment="1" applyProtection="1">
      <alignment vertical="center" wrapText="1"/>
      <protection hidden="1"/>
    </xf>
    <xf numFmtId="0" fontId="0" fillId="3" borderId="1" xfId="0" applyNumberFormat="1" applyFont="1" applyFill="1" applyBorder="1" applyAlignment="1" applyProtection="1">
      <alignment horizontal="center" vertical="center" wrapText="1"/>
      <protection hidden="1"/>
    </xf>
    <xf numFmtId="164" fontId="0" fillId="3" borderId="1" xfId="0" applyNumberFormat="1" applyFont="1" applyFill="1" applyBorder="1" applyAlignment="1" applyProtection="1">
      <alignment horizontal="center" vertical="center" wrapText="1"/>
      <protection hidden="1"/>
    </xf>
    <xf numFmtId="164" fontId="2" fillId="3" borderId="1" xfId="0" applyNumberFormat="1" applyFont="1" applyFill="1" applyBorder="1" applyAlignment="1" applyProtection="1">
      <alignment horizontal="center" vertical="center" wrapText="1"/>
      <protection hidden="1"/>
    </xf>
    <xf numFmtId="49" fontId="2" fillId="0" borderId="1" xfId="0" applyNumberFormat="1" applyFont="1" applyBorder="1" applyAlignment="1" applyProtection="1">
      <alignment vertical="center" wrapText="1"/>
      <protection hidden="1"/>
    </xf>
    <xf numFmtId="0" fontId="0" fillId="0" borderId="1" xfId="0" applyNumberFormat="1" applyFont="1" applyBorder="1" applyAlignment="1" applyProtection="1">
      <alignment horizontal="center" vertical="center" wrapText="1"/>
      <protection hidden="1"/>
    </xf>
    <xf numFmtId="164" fontId="0" fillId="0" borderId="1" xfId="0" applyNumberFormat="1" applyFont="1" applyBorder="1" applyAlignment="1" applyProtection="1">
      <alignment horizontal="center" vertical="center" wrapText="1"/>
      <protection hidden="1"/>
    </xf>
    <xf numFmtId="164" fontId="2" fillId="0" borderId="1" xfId="0" applyNumberFormat="1" applyFont="1" applyBorder="1" applyAlignment="1" applyProtection="1">
      <alignment horizontal="center" vertical="center" wrapText="1"/>
      <protection hidden="1"/>
    </xf>
    <xf numFmtId="38" fontId="8" fillId="7" borderId="11" xfId="0" applyNumberFormat="1" applyFont="1" applyFill="1" applyBorder="1" applyAlignment="1" applyProtection="1">
      <alignment horizontal="right" vertical="center" wrapText="1"/>
      <protection locked="0"/>
    </xf>
    <xf numFmtId="38" fontId="8" fillId="7" borderId="13" xfId="0" applyNumberFormat="1" applyFont="1" applyFill="1" applyBorder="1" applyAlignment="1" applyProtection="1">
      <alignment horizontal="right" vertical="center" wrapText="1"/>
      <protection locked="0"/>
    </xf>
    <xf numFmtId="165" fontId="0" fillId="0" borderId="3" xfId="0" applyNumberFormat="1" applyFont="1" applyBorder="1" applyAlignment="1" applyProtection="1">
      <alignment horizontal="right" vertical="center" wrapText="1"/>
      <protection locked="0"/>
    </xf>
    <xf numFmtId="49" fontId="0" fillId="3" borderId="1" xfId="0" applyNumberFormat="1" applyFont="1" applyFill="1" applyBorder="1" applyAlignment="1" applyProtection="1">
      <alignment vertical="center" wrapText="1"/>
      <protection locked="0"/>
    </xf>
    <xf numFmtId="165" fontId="0" fillId="3" borderId="1" xfId="0" applyNumberFormat="1" applyFont="1" applyFill="1" applyBorder="1" applyAlignment="1" applyProtection="1">
      <alignment horizontal="right" vertical="center" wrapText="1"/>
      <protection locked="0"/>
    </xf>
    <xf numFmtId="49" fontId="0" fillId="0" borderId="1" xfId="0" applyNumberFormat="1" applyFont="1" applyBorder="1" applyAlignment="1" applyProtection="1">
      <alignment vertical="center" wrapText="1"/>
      <protection locked="0"/>
    </xf>
    <xf numFmtId="165" fontId="0" fillId="0" borderId="1" xfId="0" applyNumberFormat="1" applyFont="1" applyBorder="1" applyAlignment="1" applyProtection="1">
      <alignment horizontal="right" vertical="center" wrapText="1"/>
      <protection locked="0"/>
    </xf>
    <xf numFmtId="49" fontId="0" fillId="0" borderId="2" xfId="0" applyNumberFormat="1" applyFont="1" applyBorder="1" applyAlignment="1" applyProtection="1">
      <alignment vertical="center" wrapText="1"/>
      <protection locked="0"/>
    </xf>
    <xf numFmtId="165" fontId="0" fillId="0" borderId="2" xfId="0" applyNumberFormat="1" applyFont="1" applyBorder="1" applyAlignment="1" applyProtection="1">
      <alignment horizontal="right" vertical="center" wrapText="1"/>
      <protection locked="0"/>
    </xf>
    <xf numFmtId="49" fontId="0" fillId="3" borderId="2" xfId="0" applyNumberFormat="1" applyFont="1" applyFill="1" applyBorder="1" applyAlignment="1" applyProtection="1">
      <alignment vertical="center" wrapText="1"/>
      <protection locked="0"/>
    </xf>
    <xf numFmtId="165" fontId="0" fillId="3" borderId="2" xfId="0" applyNumberFormat="1" applyFont="1" applyFill="1" applyBorder="1" applyAlignment="1" applyProtection="1">
      <alignment horizontal="right" vertical="center" wrapText="1"/>
      <protection locked="0"/>
    </xf>
    <xf numFmtId="38" fontId="3" fillId="2" borderId="1" xfId="0" applyNumberFormat="1" applyFont="1" applyFill="1" applyBorder="1" applyAlignment="1" applyProtection="1">
      <alignment horizontal="right" vertical="center" wrapText="1"/>
      <protection locked="0"/>
    </xf>
    <xf numFmtId="166" fontId="0" fillId="0" borderId="3" xfId="0" applyNumberFormat="1" applyFont="1" applyBorder="1" applyAlignment="1" applyProtection="1">
      <alignment horizontal="right" vertical="center" wrapText="1"/>
      <protection locked="0"/>
    </xf>
    <xf numFmtId="166" fontId="0" fillId="3" borderId="1" xfId="0" applyNumberFormat="1" applyFont="1" applyFill="1" applyBorder="1" applyAlignment="1" applyProtection="1">
      <alignment horizontal="right" vertical="center" wrapText="1"/>
      <protection locked="0"/>
    </xf>
    <xf numFmtId="166" fontId="0" fillId="0" borderId="1" xfId="0" applyNumberFormat="1" applyFont="1" applyBorder="1" applyAlignment="1" applyProtection="1">
      <alignment horizontal="right" vertical="center" wrapText="1"/>
      <protection locked="0"/>
    </xf>
    <xf numFmtId="166" fontId="0" fillId="3" borderId="2" xfId="0" applyNumberFormat="1" applyFont="1" applyFill="1" applyBorder="1" applyAlignment="1" applyProtection="1">
      <alignment horizontal="right" vertical="center" wrapText="1"/>
      <protection locked="0"/>
    </xf>
    <xf numFmtId="0" fontId="0" fillId="0" borderId="0" xfId="0" applyNumberFormat="1" applyFont="1" applyAlignment="1" applyProtection="1">
      <alignment vertical="top" wrapText="1"/>
    </xf>
    <xf numFmtId="0" fontId="0" fillId="0" borderId="0" xfId="0" applyFont="1" applyAlignment="1" applyProtection="1">
      <alignment vertical="top" wrapText="1"/>
    </xf>
    <xf numFmtId="49" fontId="4" fillId="2" borderId="2" xfId="0" applyNumberFormat="1" applyFont="1" applyFill="1" applyBorder="1" applyAlignment="1" applyProtection="1">
      <alignment vertical="center" wrapText="1"/>
    </xf>
    <xf numFmtId="49" fontId="4" fillId="2" borderId="2" xfId="0" applyNumberFormat="1" applyFont="1" applyFill="1" applyBorder="1" applyAlignment="1" applyProtection="1">
      <alignment horizontal="right" vertical="center" wrapText="1"/>
    </xf>
    <xf numFmtId="49" fontId="2" fillId="0" borderId="3" xfId="0" applyNumberFormat="1" applyFont="1" applyBorder="1" applyAlignment="1" applyProtection="1">
      <alignment vertical="center" wrapText="1"/>
    </xf>
    <xf numFmtId="49" fontId="0" fillId="0" borderId="3" xfId="0" applyNumberFormat="1" applyFont="1" applyBorder="1" applyAlignment="1" applyProtection="1">
      <alignment vertical="center" wrapText="1"/>
    </xf>
    <xf numFmtId="49" fontId="11" fillId="0" borderId="3" xfId="0" applyNumberFormat="1" applyFont="1" applyBorder="1" applyAlignment="1" applyProtection="1">
      <alignment horizontal="right" vertical="center" wrapText="1"/>
    </xf>
    <xf numFmtId="165" fontId="0" fillId="0" borderId="3" xfId="0" applyNumberFormat="1" applyFont="1" applyBorder="1" applyAlignment="1" applyProtection="1">
      <alignment horizontal="right" vertical="center" wrapText="1"/>
    </xf>
    <xf numFmtId="0" fontId="0" fillId="3" borderId="1" xfId="0" applyFont="1" applyFill="1" applyBorder="1" applyAlignment="1" applyProtection="1">
      <alignment vertical="center" wrapText="1"/>
    </xf>
    <xf numFmtId="49" fontId="0" fillId="3" borderId="1" xfId="0" applyNumberFormat="1" applyFont="1" applyFill="1" applyBorder="1" applyAlignment="1" applyProtection="1">
      <alignment vertical="center" wrapText="1"/>
    </xf>
    <xf numFmtId="49" fontId="11" fillId="3" borderId="1" xfId="0" applyNumberFormat="1" applyFont="1" applyFill="1" applyBorder="1" applyAlignment="1" applyProtection="1">
      <alignment horizontal="right" vertical="center" wrapText="1"/>
    </xf>
    <xf numFmtId="165" fontId="0" fillId="3" borderId="1" xfId="0" applyNumberFormat="1" applyFont="1" applyFill="1" applyBorder="1" applyAlignment="1" applyProtection="1">
      <alignment horizontal="right" vertical="center" wrapText="1"/>
    </xf>
    <xf numFmtId="0" fontId="0" fillId="0" borderId="1" xfId="0" applyFont="1" applyBorder="1" applyAlignment="1" applyProtection="1">
      <alignment vertical="center" wrapText="1"/>
    </xf>
    <xf numFmtId="49" fontId="0" fillId="0" borderId="1" xfId="0" applyNumberFormat="1" applyFont="1" applyBorder="1" applyAlignment="1" applyProtection="1">
      <alignment vertical="center" wrapText="1"/>
    </xf>
    <xf numFmtId="49" fontId="11" fillId="0" borderId="1" xfId="0" applyNumberFormat="1" applyFont="1" applyBorder="1" applyAlignment="1" applyProtection="1">
      <alignment horizontal="right" vertical="center" wrapText="1"/>
    </xf>
    <xf numFmtId="165" fontId="0" fillId="0" borderId="1" xfId="0" applyNumberFormat="1" applyFont="1" applyBorder="1" applyAlignment="1" applyProtection="1">
      <alignment horizontal="right" vertical="center" wrapText="1"/>
    </xf>
    <xf numFmtId="49" fontId="2" fillId="3" borderId="1" xfId="0" applyNumberFormat="1" applyFont="1" applyFill="1" applyBorder="1" applyAlignment="1" applyProtection="1">
      <alignment vertical="center" wrapText="1"/>
    </xf>
    <xf numFmtId="49" fontId="2" fillId="0" borderId="1" xfId="0" applyNumberFormat="1" applyFont="1" applyBorder="1" applyAlignment="1" applyProtection="1">
      <alignment vertical="center" wrapText="1"/>
    </xf>
    <xf numFmtId="49" fontId="13" fillId="8" borderId="10" xfId="0" applyNumberFormat="1" applyFont="1" applyFill="1" applyBorder="1" applyAlignment="1" applyProtection="1">
      <alignment horizontal="right" vertical="center" wrapText="1"/>
    </xf>
    <xf numFmtId="0" fontId="0" fillId="3" borderId="1" xfId="0" applyNumberFormat="1" applyFont="1" applyFill="1" applyBorder="1" applyAlignment="1" applyProtection="1">
      <alignment vertical="center" wrapText="1"/>
    </xf>
    <xf numFmtId="0" fontId="0" fillId="0" borderId="1" xfId="0" applyNumberFormat="1" applyFont="1" applyBorder="1" applyAlignment="1" applyProtection="1">
      <alignment vertical="center" wrapText="1"/>
    </xf>
    <xf numFmtId="49" fontId="2" fillId="3" borderId="2" xfId="0" applyNumberFormat="1" applyFont="1" applyFill="1" applyBorder="1" applyAlignment="1" applyProtection="1">
      <alignment vertical="center" wrapText="1"/>
    </xf>
    <xf numFmtId="0" fontId="2" fillId="0" borderId="3" xfId="0" applyFont="1" applyBorder="1" applyAlignment="1" applyProtection="1">
      <alignment vertical="center" wrapText="1"/>
    </xf>
    <xf numFmtId="165" fontId="2" fillId="0" borderId="3" xfId="0" applyNumberFormat="1" applyFont="1" applyBorder="1" applyAlignment="1" applyProtection="1">
      <alignment vertical="center" wrapText="1"/>
    </xf>
    <xf numFmtId="49" fontId="13" fillId="0" borderId="10" xfId="0" applyNumberFormat="1" applyFont="1" applyBorder="1" applyAlignment="1" applyProtection="1">
      <alignment horizontal="right" vertical="center" wrapText="1"/>
    </xf>
    <xf numFmtId="0" fontId="0" fillId="0" borderId="2" xfId="0" applyNumberFormat="1" applyFont="1" applyBorder="1" applyAlignment="1" applyProtection="1">
      <alignment vertical="center" wrapText="1"/>
    </xf>
    <xf numFmtId="49" fontId="0" fillId="0" borderId="2" xfId="0" applyNumberFormat="1" applyFont="1" applyBorder="1" applyAlignment="1" applyProtection="1">
      <alignment vertical="center" wrapText="1"/>
    </xf>
    <xf numFmtId="49" fontId="11" fillId="0" borderId="2" xfId="0" applyNumberFormat="1" applyFont="1" applyBorder="1" applyAlignment="1" applyProtection="1">
      <alignment horizontal="right" vertical="center" wrapText="1"/>
    </xf>
    <xf numFmtId="0" fontId="0" fillId="3" borderId="2" xfId="0" applyNumberFormat="1" applyFont="1" applyFill="1" applyBorder="1" applyAlignment="1" applyProtection="1">
      <alignment vertical="center" wrapText="1"/>
    </xf>
    <xf numFmtId="49" fontId="2" fillId="0" borderId="2" xfId="0" applyNumberFormat="1" applyFont="1" applyBorder="1" applyAlignment="1" applyProtection="1">
      <alignment vertical="center" wrapText="1"/>
    </xf>
    <xf numFmtId="49" fontId="4" fillId="2" borderId="15" xfId="0" applyNumberFormat="1" applyFont="1" applyFill="1" applyBorder="1" applyAlignment="1" applyProtection="1">
      <alignment horizontal="right" vertical="center" wrapText="1"/>
    </xf>
    <xf numFmtId="49" fontId="0" fillId="0" borderId="1" xfId="0" applyNumberFormat="1" applyFont="1" applyBorder="1" applyAlignment="1" applyProtection="1">
      <alignment horizontal="right" vertical="center" wrapText="1"/>
    </xf>
    <xf numFmtId="49" fontId="0" fillId="3" borderId="1" xfId="0" applyNumberFormat="1" applyFont="1" applyFill="1" applyBorder="1" applyAlignment="1" applyProtection="1">
      <alignment horizontal="right" vertical="center" wrapText="1"/>
    </xf>
    <xf numFmtId="49" fontId="0" fillId="3" borderId="2" xfId="0" applyNumberFormat="1" applyFont="1" applyFill="1" applyBorder="1" applyAlignment="1" applyProtection="1">
      <alignment horizontal="right" vertical="center" wrapText="1"/>
    </xf>
    <xf numFmtId="49" fontId="11" fillId="0" borderId="0" xfId="0" applyNumberFormat="1" applyFont="1" applyAlignment="1" applyProtection="1">
      <alignment vertical="top" wrapText="1"/>
    </xf>
    <xf numFmtId="0" fontId="2" fillId="0" borderId="1" xfId="0" applyFont="1" applyBorder="1" applyAlignment="1" applyProtection="1">
      <alignment vertical="center" wrapText="1"/>
    </xf>
    <xf numFmtId="0" fontId="2" fillId="3" borderId="1" xfId="0" applyFont="1" applyFill="1" applyBorder="1" applyAlignment="1" applyProtection="1">
      <alignment vertical="center" wrapText="1"/>
    </xf>
    <xf numFmtId="49" fontId="12" fillId="0" borderId="3" xfId="0" applyNumberFormat="1" applyFont="1" applyBorder="1" applyAlignment="1" applyProtection="1">
      <alignment vertical="center" wrapText="1"/>
    </xf>
    <xf numFmtId="0" fontId="0" fillId="0" borderId="2" xfId="0" applyFont="1" applyBorder="1" applyAlignment="1" applyProtection="1">
      <alignment vertical="center" wrapText="1"/>
    </xf>
    <xf numFmtId="0" fontId="1" fillId="0" borderId="16" xfId="0" applyFont="1" applyBorder="1" applyAlignment="1">
      <alignment horizontal="center" vertical="center"/>
    </xf>
    <xf numFmtId="0" fontId="1" fillId="0" borderId="16" xfId="0" applyFont="1" applyBorder="1" applyAlignment="1">
      <alignment horizontal="left" vertical="center"/>
    </xf>
    <xf numFmtId="0" fontId="6" fillId="0" borderId="14" xfId="0" applyFont="1" applyBorder="1" applyAlignment="1">
      <alignment horizontal="left" vertical="center"/>
    </xf>
    <xf numFmtId="0" fontId="11" fillId="0" borderId="0" xfId="0" applyNumberFormat="1" applyFont="1" applyAlignment="1">
      <alignment horizontal="center" vertical="top" wrapText="1"/>
    </xf>
    <xf numFmtId="0" fontId="1" fillId="0" borderId="0" xfId="0" applyFont="1" applyAlignment="1">
      <alignment horizontal="center" vertical="center"/>
    </xf>
    <xf numFmtId="0" fontId="1" fillId="0" borderId="0" xfId="0" applyFont="1" applyAlignment="1" applyProtection="1">
      <alignment horizontal="center" vertical="center"/>
    </xf>
    <xf numFmtId="0" fontId="11" fillId="0" borderId="0" xfId="0" applyNumberFormat="1" applyFont="1" applyAlignment="1" applyProtection="1">
      <alignment horizontal="center" vertical="top" wrapText="1"/>
    </xf>
  </cellXfs>
  <cellStyles count="297">
    <cellStyle name="Besuchter Link" xfId="1" builtinId="9" hidden="1"/>
    <cellStyle name="Besuchter Link" xfId="2" builtinId="9" hidden="1"/>
    <cellStyle name="Besuchter Link" xfId="3" builtinId="9" hidden="1"/>
    <cellStyle name="Besuchter Link" xfId="4" builtinId="9" hidden="1"/>
    <cellStyle name="Besuchter Link" xfId="5" builtinId="9" hidden="1"/>
    <cellStyle name="Besuchter Link" xfId="6" builtinId="9" hidden="1"/>
    <cellStyle name="Besuchter Link" xfId="7" builtinId="9" hidden="1"/>
    <cellStyle name="Besuchter Link" xfId="8" builtinId="9" hidden="1"/>
    <cellStyle name="Besuchter Link" xfId="9" builtinId="9" hidden="1"/>
    <cellStyle name="Besuchter Link" xfId="10" builtinId="9" hidden="1"/>
    <cellStyle name="Besuchter Link" xfId="11" builtinId="9" hidden="1"/>
    <cellStyle name="Besuchter Link" xfId="12" builtinId="9" hidden="1"/>
    <cellStyle name="Besuchter Link" xfId="13" builtinId="9" hidden="1"/>
    <cellStyle name="Besuchter Link" xfId="14" builtinId="9" hidden="1"/>
    <cellStyle name="Besuchter Link" xfId="15" builtinId="9" hidden="1"/>
    <cellStyle name="Besuchter Link" xfId="16" builtinId="9" hidden="1"/>
    <cellStyle name="Besuchter Link" xfId="17" builtinId="9" hidden="1"/>
    <cellStyle name="Besuchter Link" xfId="18" builtinId="9" hidden="1"/>
    <cellStyle name="Besuchter Link" xfId="19" builtinId="9" hidden="1"/>
    <cellStyle name="Besuchter Link" xfId="20" builtinId="9" hidden="1"/>
    <cellStyle name="Besuchter Link" xfId="21" builtinId="9" hidden="1"/>
    <cellStyle name="Besuchter Link" xfId="22" builtinId="9" hidden="1"/>
    <cellStyle name="Besuchter Link" xfId="23" builtinId="9" hidden="1"/>
    <cellStyle name="Besuchter Link" xfId="24" builtinId="9" hidden="1"/>
    <cellStyle name="Besuchter Link" xfId="25" builtinId="9" hidden="1"/>
    <cellStyle name="Besuchter Link" xfId="26" builtinId="9" hidden="1"/>
    <cellStyle name="Besuchter Link" xfId="27" builtinId="9" hidden="1"/>
    <cellStyle name="Besuchter Link" xfId="28" builtinId="9" hidden="1"/>
    <cellStyle name="Besuchter Link" xfId="29" builtinId="9" hidden="1"/>
    <cellStyle name="Besuchter Link" xfId="30" builtinId="9" hidden="1"/>
    <cellStyle name="Besuchter Link" xfId="31" builtinId="9" hidden="1"/>
    <cellStyle name="Besuchter Link" xfId="32" builtinId="9" hidden="1"/>
    <cellStyle name="Besuchter Link" xfId="33" builtinId="9" hidden="1"/>
    <cellStyle name="Besuchter Link" xfId="34" builtinId="9" hidden="1"/>
    <cellStyle name="Besuchter Link" xfId="35" builtinId="9" hidden="1"/>
    <cellStyle name="Besuchter Link" xfId="36" builtinId="9" hidden="1"/>
    <cellStyle name="Besuchter Link" xfId="37" builtinId="9" hidden="1"/>
    <cellStyle name="Besuchter Link" xfId="38" builtinId="9" hidden="1"/>
    <cellStyle name="Besuchter Link" xfId="39" builtinId="9" hidden="1"/>
    <cellStyle name="Besuchter Link" xfId="40" builtinId="9" hidden="1"/>
    <cellStyle name="Besuchter Link" xfId="41" builtinId="9" hidden="1"/>
    <cellStyle name="Besuchter Link" xfId="42" builtinId="9" hidden="1"/>
    <cellStyle name="Besuchter Link" xfId="44" builtinId="9" hidden="1"/>
    <cellStyle name="Besuchter Link" xfId="46" builtinId="9" hidden="1"/>
    <cellStyle name="Besuchter Link" xfId="48" builtinId="9" hidden="1"/>
    <cellStyle name="Besuchter Link" xfId="50" builtinId="9" hidden="1"/>
    <cellStyle name="Besuchter Link" xfId="52" builtinId="9" hidden="1"/>
    <cellStyle name="Besuchter Link" xfId="54" builtinId="9" hidden="1"/>
    <cellStyle name="Besuchter Link" xfId="56" builtinId="9" hidden="1"/>
    <cellStyle name="Besuchter Link" xfId="58" builtinId="9" hidden="1"/>
    <cellStyle name="Besuchter Link" xfId="60" builtinId="9" hidden="1"/>
    <cellStyle name="Besuchter Link" xfId="62" builtinId="9" hidden="1"/>
    <cellStyle name="Besuchter Link" xfId="64" builtinId="9" hidden="1"/>
    <cellStyle name="Besuchter Link" xfId="66" builtinId="9" hidden="1"/>
    <cellStyle name="Besuchter Link" xfId="68" builtinId="9" hidden="1"/>
    <cellStyle name="Besuchter Link" xfId="70" builtinId="9" hidden="1"/>
    <cellStyle name="Besuchter Link" xfId="72" builtinId="9" hidden="1"/>
    <cellStyle name="Besuchter Link" xfId="74" builtinId="9" hidden="1"/>
    <cellStyle name="Besuchter Link" xfId="76" builtinId="9" hidden="1"/>
    <cellStyle name="Besuchter Link" xfId="78" builtinId="9" hidden="1"/>
    <cellStyle name="Besuchter Link" xfId="80" builtinId="9" hidden="1"/>
    <cellStyle name="Besuchter Link" xfId="82" builtinId="9" hidden="1"/>
    <cellStyle name="Besuchter Link" xfId="84" builtinId="9" hidden="1"/>
    <cellStyle name="Besuchter Link" xfId="86" builtinId="9" hidden="1"/>
    <cellStyle name="Besuchter Link" xfId="88" builtinId="9" hidden="1"/>
    <cellStyle name="Besuchter Link" xfId="90" builtinId="9" hidden="1"/>
    <cellStyle name="Besuchter Link" xfId="92" builtinId="9" hidden="1"/>
    <cellStyle name="Besuchter Link" xfId="94" builtinId="9" hidden="1"/>
    <cellStyle name="Besuchter Link" xfId="96" builtinId="9" hidden="1"/>
    <cellStyle name="Besuchter Link" xfId="98" builtinId="9" hidden="1"/>
    <cellStyle name="Besuchter Link" xfId="100" builtinId="9" hidden="1"/>
    <cellStyle name="Besuchter Link" xfId="102" builtinId="9" hidden="1"/>
    <cellStyle name="Besuchter Link" xfId="104" builtinId="9" hidden="1"/>
    <cellStyle name="Besuchter Link" xfId="106" builtinId="9" hidden="1"/>
    <cellStyle name="Besuchter Link" xfId="108" builtinId="9" hidden="1"/>
    <cellStyle name="Besuchter Link" xfId="110" builtinId="9" hidden="1"/>
    <cellStyle name="Besuchter Link" xfId="112" builtinId="9" hidden="1"/>
    <cellStyle name="Besuchter Link" xfId="114" builtinId="9" hidden="1"/>
    <cellStyle name="Besuchter Link" xfId="116" builtinId="9" hidden="1"/>
    <cellStyle name="Besuchter Link" xfId="118" builtinId="9" hidden="1"/>
    <cellStyle name="Besuchter Link" xfId="120" builtinId="9" hidden="1"/>
    <cellStyle name="Besuchter Link" xfId="122" builtinId="9" hidden="1"/>
    <cellStyle name="Besuchter Link" xfId="124" builtinId="9" hidden="1"/>
    <cellStyle name="Besuchter Link" xfId="126" builtinId="9" hidden="1"/>
    <cellStyle name="Besuchter Link" xfId="128" builtinId="9" hidden="1"/>
    <cellStyle name="Besuchter Link" xfId="130" builtinId="9" hidden="1"/>
    <cellStyle name="Besuchter Link" xfId="132" builtinId="9" hidden="1"/>
    <cellStyle name="Besuchter Link" xfId="134" builtinId="9" hidden="1"/>
    <cellStyle name="Besuchter Link" xfId="136" builtinId="9" hidden="1"/>
    <cellStyle name="Besuchter Link" xfId="138" builtinId="9" hidden="1"/>
    <cellStyle name="Besuchter Link" xfId="140" builtinId="9" hidden="1"/>
    <cellStyle name="Besuchter Link" xfId="142" builtinId="9" hidden="1"/>
    <cellStyle name="Besuchter Link" xfId="144" builtinId="9" hidden="1"/>
    <cellStyle name="Besuchter Link" xfId="146" builtinId="9" hidden="1"/>
    <cellStyle name="Besuchter Link" xfId="148" builtinId="9" hidden="1"/>
    <cellStyle name="Besuchter Link" xfId="150" builtinId="9" hidden="1"/>
    <cellStyle name="Besuchter Link" xfId="152" builtinId="9" hidden="1"/>
    <cellStyle name="Besuchter Link" xfId="154" builtinId="9" hidden="1"/>
    <cellStyle name="Besuchter Link" xfId="156" builtinId="9" hidden="1"/>
    <cellStyle name="Besuchter Link" xfId="158" builtinId="9" hidden="1"/>
    <cellStyle name="Besuchter Link" xfId="160" builtinId="9" hidden="1"/>
    <cellStyle name="Besuchter Link" xfId="162" builtinId="9" hidden="1"/>
    <cellStyle name="Besuchter Link" xfId="164" builtinId="9" hidden="1"/>
    <cellStyle name="Besuchter Link" xfId="166" builtinId="9" hidden="1"/>
    <cellStyle name="Besuchter Link" xfId="168" builtinId="9" hidden="1"/>
    <cellStyle name="Besuchter Link" xfId="170" builtinId="9" hidden="1"/>
    <cellStyle name="Besuchter Link" xfId="172" builtinId="9" hidden="1"/>
    <cellStyle name="Besuchter Link" xfId="174" builtinId="9" hidden="1"/>
    <cellStyle name="Besuchter Link" xfId="176" builtinId="9" hidden="1"/>
    <cellStyle name="Besuchter Link" xfId="178" builtinId="9" hidden="1"/>
    <cellStyle name="Besuchter Link" xfId="180" builtinId="9" hidden="1"/>
    <cellStyle name="Besuchter Link" xfId="182" builtinId="9" hidden="1"/>
    <cellStyle name="Besuchter Link" xfId="184" builtinId="9" hidden="1"/>
    <cellStyle name="Besuchter Link" xfId="186" builtinId="9" hidden="1"/>
    <cellStyle name="Besuchter Link" xfId="188" builtinId="9" hidden="1"/>
    <cellStyle name="Besuchter Link" xfId="190" builtinId="9" hidden="1"/>
    <cellStyle name="Besuchter Link" xfId="192" builtinId="9" hidden="1"/>
    <cellStyle name="Besuchter Link" xfId="194" builtinId="9" hidden="1"/>
    <cellStyle name="Besuchter Link" xfId="196" builtinId="9" hidden="1"/>
    <cellStyle name="Besuchter Link" xfId="198" builtinId="9" hidden="1"/>
    <cellStyle name="Besuchter Link" xfId="200" builtinId="9" hidden="1"/>
    <cellStyle name="Besuchter Link" xfId="202" builtinId="9" hidden="1"/>
    <cellStyle name="Besuchter Link" xfId="204" builtinId="9" hidden="1"/>
    <cellStyle name="Besuchter Link" xfId="206" builtinId="9" hidden="1"/>
    <cellStyle name="Besuchter Link" xfId="208" builtinId="9" hidden="1"/>
    <cellStyle name="Besuchter Link" xfId="210" builtinId="9" hidden="1"/>
    <cellStyle name="Besuchter Link" xfId="212" builtinId="9" hidden="1"/>
    <cellStyle name="Besuchter Link" xfId="214" builtinId="9" hidden="1"/>
    <cellStyle name="Besuchter Link" xfId="216" builtinId="9" hidden="1"/>
    <cellStyle name="Besuchter Link" xfId="218" builtinId="9" hidden="1"/>
    <cellStyle name="Besuchter Link" xfId="220" builtinId="9" hidden="1"/>
    <cellStyle name="Besuchter Link" xfId="222" builtinId="9" hidden="1"/>
    <cellStyle name="Besuchter Link" xfId="224" builtinId="9" hidden="1"/>
    <cellStyle name="Besuchter Link" xfId="226" builtinId="9" hidden="1"/>
    <cellStyle name="Besuchter Link" xfId="228" builtinId="9" hidden="1"/>
    <cellStyle name="Besuchter Link" xfId="230" builtinId="9" hidden="1"/>
    <cellStyle name="Besuchter Link" xfId="232" builtinId="9" hidden="1"/>
    <cellStyle name="Besuchter Link" xfId="234" builtinId="9" hidden="1"/>
    <cellStyle name="Besuchter Link" xfId="236" builtinId="9" hidden="1"/>
    <cellStyle name="Besuchter Link" xfId="238" builtinId="9" hidden="1"/>
    <cellStyle name="Besuchter Link" xfId="240" builtinId="9" hidden="1"/>
    <cellStyle name="Besuchter Link" xfId="242" builtinId="9" hidden="1"/>
    <cellStyle name="Besuchter Link" xfId="244" builtinId="9" hidden="1"/>
    <cellStyle name="Besuchter Link" xfId="246" builtinId="9" hidden="1"/>
    <cellStyle name="Besuchter Link" xfId="248" builtinId="9" hidden="1"/>
    <cellStyle name="Besuchter Link" xfId="250" builtinId="9" hidden="1"/>
    <cellStyle name="Besuchter Link" xfId="252" builtinId="9" hidden="1"/>
    <cellStyle name="Besuchter Link" xfId="254" builtinId="9" hidden="1"/>
    <cellStyle name="Besuchter Link" xfId="256" builtinId="9" hidden="1"/>
    <cellStyle name="Besuchter Link" xfId="258" builtinId="9" hidden="1"/>
    <cellStyle name="Besuchter Link" xfId="260" builtinId="9" hidden="1"/>
    <cellStyle name="Besuchter Link" xfId="262" builtinId="9" hidden="1"/>
    <cellStyle name="Besuchter Link" xfId="264" builtinId="9" hidden="1"/>
    <cellStyle name="Besuchter Link" xfId="266" builtinId="9" hidden="1"/>
    <cellStyle name="Besuchter Link" xfId="268" builtinId="9" hidden="1"/>
    <cellStyle name="Besuchter Link" xfId="270" builtinId="9" hidden="1"/>
    <cellStyle name="Besuchter Link" xfId="272" builtinId="9" hidden="1"/>
    <cellStyle name="Besuchter Link" xfId="274" builtinId="9" hidden="1"/>
    <cellStyle name="Besuchter Link" xfId="276" builtinId="9" hidden="1"/>
    <cellStyle name="Besuchter Link" xfId="278" builtinId="9" hidden="1"/>
    <cellStyle name="Besuchter Link" xfId="280" builtinId="9" hidden="1"/>
    <cellStyle name="Besuchter Link" xfId="282" builtinId="9" hidden="1"/>
    <cellStyle name="Besuchter Link" xfId="284" builtinId="9" hidden="1"/>
    <cellStyle name="Besuchter Link" xfId="286" builtinId="9" hidden="1"/>
    <cellStyle name="Besuchter Link" xfId="288" builtinId="9" hidden="1"/>
    <cellStyle name="Besuchter Link" xfId="290" builtinId="9" hidden="1"/>
    <cellStyle name="Besuchter Link" xfId="292" builtinId="9" hidden="1"/>
    <cellStyle name="Besuchter Link" xfId="294" builtinId="9" hidden="1"/>
    <cellStyle name="Besuchter Link" xfId="296" builtinId="9"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79"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1"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7"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hidden="1"/>
    <cellStyle name="Link" xfId="143" builtinId="8" hidden="1"/>
    <cellStyle name="Link" xfId="145" builtinId="8" hidden="1"/>
    <cellStyle name="Link" xfId="147" builtinId="8" hidden="1"/>
    <cellStyle name="Link" xfId="149" builtinId="8" hidden="1"/>
    <cellStyle name="Link" xfId="151" builtinId="8" hidden="1"/>
    <cellStyle name="Link" xfId="153" builtinId="8" hidden="1"/>
    <cellStyle name="Link" xfId="155" builtinId="8" hidden="1"/>
    <cellStyle name="Link" xfId="157" builtinId="8" hidden="1"/>
    <cellStyle name="Link" xfId="159" builtinId="8" hidden="1"/>
    <cellStyle name="Link" xfId="161" builtinId="8" hidden="1"/>
    <cellStyle name="Link" xfId="163" builtinId="8" hidden="1"/>
    <cellStyle name="Link" xfId="165" builtinId="8" hidden="1"/>
    <cellStyle name="Link" xfId="167" builtinId="8" hidden="1"/>
    <cellStyle name="Link" xfId="169" builtinId="8" hidden="1"/>
    <cellStyle name="Link" xfId="171" builtinId="8" hidden="1"/>
    <cellStyle name="Link" xfId="173" builtinId="8" hidden="1"/>
    <cellStyle name="Link" xfId="175" builtinId="8" hidden="1"/>
    <cellStyle name="Link" xfId="177" builtinId="8" hidden="1"/>
    <cellStyle name="Link" xfId="179" builtinId="8" hidden="1"/>
    <cellStyle name="Link" xfId="181" builtinId="8" hidden="1"/>
    <cellStyle name="Link" xfId="183" builtinId="8" hidden="1"/>
    <cellStyle name="Link" xfId="185" builtinId="8" hidden="1"/>
    <cellStyle name="Link" xfId="187" builtinId="8" hidden="1"/>
    <cellStyle name="Link" xfId="189" builtinId="8" hidden="1"/>
    <cellStyle name="Link" xfId="191" builtinId="8" hidden="1"/>
    <cellStyle name="Link" xfId="193" builtinId="8" hidden="1"/>
    <cellStyle name="Link" xfId="195" builtinId="8" hidden="1"/>
    <cellStyle name="Link" xfId="197" builtinId="8" hidden="1"/>
    <cellStyle name="Link" xfId="199" builtinId="8" hidden="1"/>
    <cellStyle name="Link" xfId="201" builtinId="8" hidden="1"/>
    <cellStyle name="Link" xfId="203" builtinId="8" hidden="1"/>
    <cellStyle name="Link" xfId="205" builtinId="8" hidden="1"/>
    <cellStyle name="Link" xfId="207" builtinId="8" hidden="1"/>
    <cellStyle name="Link" xfId="209" builtinId="8" hidden="1"/>
    <cellStyle name="Link" xfId="211" builtinId="8" hidden="1"/>
    <cellStyle name="Link" xfId="213" builtinId="8" hidden="1"/>
    <cellStyle name="Link" xfId="215" builtinId="8" hidden="1"/>
    <cellStyle name="Link" xfId="217" builtinId="8" hidden="1"/>
    <cellStyle name="Link" xfId="219" builtinId="8" hidden="1"/>
    <cellStyle name="Link" xfId="221" builtinId="8" hidden="1"/>
    <cellStyle name="Link" xfId="223" builtinId="8" hidden="1"/>
    <cellStyle name="Link" xfId="225" builtinId="8" hidden="1"/>
    <cellStyle name="Link" xfId="227" builtinId="8" hidden="1"/>
    <cellStyle name="Link" xfId="229" builtinId="8" hidden="1"/>
    <cellStyle name="Link" xfId="231" builtinId="8" hidden="1"/>
    <cellStyle name="Link" xfId="233" builtinId="8" hidden="1"/>
    <cellStyle name="Link" xfId="235" builtinId="8" hidden="1"/>
    <cellStyle name="Link" xfId="237" builtinId="8" hidden="1"/>
    <cellStyle name="Link" xfId="239" builtinId="8" hidden="1"/>
    <cellStyle name="Link" xfId="241" builtinId="8" hidden="1"/>
    <cellStyle name="Link" xfId="243" builtinId="8" hidden="1"/>
    <cellStyle name="Link" xfId="245" builtinId="8" hidden="1"/>
    <cellStyle name="Link" xfId="247" builtinId="8" hidden="1"/>
    <cellStyle name="Link" xfId="249" builtinId="8" hidden="1"/>
    <cellStyle name="Link" xfId="251" builtinId="8" hidden="1"/>
    <cellStyle name="Link" xfId="253" builtinId="8" hidden="1"/>
    <cellStyle name="Link" xfId="255" builtinId="8" hidden="1"/>
    <cellStyle name="Link" xfId="257" builtinId="8" hidden="1"/>
    <cellStyle name="Link" xfId="259" builtinId="8" hidden="1"/>
    <cellStyle name="Link" xfId="261" builtinId="8" hidden="1"/>
    <cellStyle name="Link" xfId="263" builtinId="8" hidden="1"/>
    <cellStyle name="Link" xfId="265" builtinId="8" hidden="1"/>
    <cellStyle name="Link" xfId="267" builtinId="8" hidden="1"/>
    <cellStyle name="Link" xfId="269" builtinId="8" hidden="1"/>
    <cellStyle name="Link" xfId="271" builtinId="8" hidden="1"/>
    <cellStyle name="Link" xfId="273" builtinId="8" hidden="1"/>
    <cellStyle name="Link" xfId="275" builtinId="8" hidden="1"/>
    <cellStyle name="Link" xfId="277" builtinId="8" hidden="1"/>
    <cellStyle name="Link" xfId="279" builtinId="8" hidden="1"/>
    <cellStyle name="Link" xfId="281" builtinId="8" hidden="1"/>
    <cellStyle name="Link" xfId="283" builtinId="8" hidden="1"/>
    <cellStyle name="Link" xfId="285" builtinId="8" hidden="1"/>
    <cellStyle name="Link" xfId="287" builtinId="8" hidden="1"/>
    <cellStyle name="Link" xfId="289" builtinId="8" hidden="1"/>
    <cellStyle name="Link" xfId="291" builtinId="8" hidden="1"/>
    <cellStyle name="Link" xfId="293" builtinId="8" hidden="1"/>
    <cellStyle name="Link" xfId="295" builtinId="8" hidden="1"/>
    <cellStyle name="Standard"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594A3A"/>
      <rgbColor rgb="015E88B1"/>
      <rgbColor rgb="FF000000"/>
      <rgbColor rgb="01EEF3F4"/>
      <rgbColor rgb="FF0000FF"/>
      <rgbColor rgb="FFDED9D4"/>
      <rgbColor rgb="FFFEFEFE"/>
      <rgbColor rgb="FFA2917D"/>
      <rgbColor rgb="FFF1EEEC"/>
      <rgbColor rgb="FFC8C2BA"/>
      <rgbColor rgb="FF7E6A54"/>
      <rgbColor rgb="FFB32D0D"/>
      <rgbColor rgb="FFE4E2DE"/>
      <rgbColor rgb="FFFFF8DF"/>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de-DE"/>
  <c:roundedCorners val="0"/>
  <c:style val="18"/>
  <c:chart>
    <c:title>
      <c:tx>
        <c:rich>
          <a:bodyPr rot="0"/>
          <a:lstStyle/>
          <a:p>
            <a:pPr>
              <a:defRPr sz="1200" b="0" i="0" u="none" strike="noStrike">
                <a:solidFill>
                  <a:srgbClr val="594B3B"/>
                </a:solidFill>
                <a:latin typeface="Avenir Next"/>
              </a:defRPr>
            </a:pPr>
            <a:r>
              <a:rPr lang="de-DE" sz="1200" b="0" i="0" u="none" strike="noStrike">
                <a:solidFill>
                  <a:srgbClr val="594B3B"/>
                </a:solidFill>
                <a:latin typeface="Avenir Next"/>
              </a:rPr>
              <a:t>Unser Tatsächliches Budget:</a:t>
            </a:r>
          </a:p>
        </c:rich>
      </c:tx>
      <c:layout>
        <c:manualLayout>
          <c:xMode val="edge"/>
          <c:yMode val="edge"/>
          <c:x val="0.248431"/>
          <c:y val="0.0"/>
          <c:w val="0.436383"/>
          <c:h val="0.0888428"/>
        </c:manualLayout>
      </c:layout>
      <c:overlay val="1"/>
      <c:spPr>
        <a:noFill/>
        <a:effectLst/>
      </c:spPr>
    </c:title>
    <c:autoTitleDeleted val="0"/>
    <c:plotArea>
      <c:layout>
        <c:manualLayout>
          <c:layoutTarget val="inner"/>
          <c:xMode val="edge"/>
          <c:yMode val="edge"/>
          <c:x val="0.102828"/>
          <c:y val="0.0888428"/>
          <c:w val="0.727589"/>
          <c:h val="0.745625"/>
        </c:manualLayout>
      </c:layout>
      <c:pieChart>
        <c:varyColors val="0"/>
        <c:ser>
          <c:idx val="0"/>
          <c:order val="0"/>
          <c:tx>
            <c:strRef>
              <c:f>Gesamtübersicht!$D$4</c:f>
              <c:strCache>
                <c:ptCount val="1"/>
                <c:pt idx="0">
                  <c:v>Tatsächliches Budget</c:v>
                </c:pt>
              </c:strCache>
            </c:strRef>
          </c:tx>
          <c:spPr>
            <a:solidFill>
              <a:schemeClr val="accent1">
                <a:hueOff val="73042"/>
                <a:satOff val="1234"/>
                <a:lumOff val="-18241"/>
              </a:schemeClr>
            </a:solidFill>
            <a:ln w="12700" cap="flat">
              <a:noFill/>
              <a:miter lim="400000"/>
            </a:ln>
            <a:effectLst/>
          </c:spPr>
          <c:dPt>
            <c:idx val="0"/>
            <c:bubble3D val="0"/>
          </c:dPt>
          <c:dPt>
            <c:idx val="1"/>
            <c:bubble3D val="0"/>
            <c:spPr>
              <a:solidFill>
                <a:schemeClr val="accent2">
                  <a:hueOff val="383972"/>
                  <a:satOff val="60406"/>
                  <a:lumOff val="-26371"/>
                </a:schemeClr>
              </a:solidFill>
              <a:ln w="12700" cap="flat">
                <a:noFill/>
                <a:miter lim="400000"/>
              </a:ln>
              <a:effectLst/>
            </c:spPr>
          </c:dPt>
          <c:dPt>
            <c:idx val="2"/>
            <c:bubble3D val="0"/>
            <c:spPr>
              <a:solidFill>
                <a:schemeClr val="accent3">
                  <a:hueOff val="-311742"/>
                  <a:lumOff val="-17438"/>
                </a:schemeClr>
              </a:solidFill>
              <a:ln w="12700" cap="flat">
                <a:noFill/>
                <a:miter lim="400000"/>
              </a:ln>
              <a:effectLst/>
            </c:spPr>
          </c:dPt>
          <c:dPt>
            <c:idx val="3"/>
            <c:bubble3D val="0"/>
            <c:spPr>
              <a:solidFill>
                <a:schemeClr val="accent4">
                  <a:hueOff val="112165"/>
                  <a:satOff val="-13651"/>
                  <a:lumOff val="-16759"/>
                </a:schemeClr>
              </a:solidFill>
              <a:ln w="12700" cap="flat">
                <a:noFill/>
                <a:miter lim="400000"/>
              </a:ln>
              <a:effectLst/>
            </c:spPr>
          </c:dPt>
          <c:dPt>
            <c:idx val="4"/>
            <c:bubble3D val="0"/>
            <c:spPr>
              <a:solidFill>
                <a:srgbClr val="B42D0E"/>
              </a:solidFill>
              <a:ln w="12700" cap="flat">
                <a:noFill/>
                <a:miter lim="400000"/>
              </a:ln>
              <a:effectLst/>
            </c:spPr>
          </c:dPt>
          <c:dPt>
            <c:idx val="5"/>
            <c:bubble3D val="0"/>
            <c:spPr>
              <a:solidFill>
                <a:schemeClr val="accent5">
                  <a:hueOff val="-80765"/>
                  <a:satOff val="3995"/>
                  <a:lumOff val="-24443"/>
                </a:schemeClr>
              </a:solidFill>
              <a:ln w="12700" cap="flat">
                <a:noFill/>
                <a:miter lim="400000"/>
              </a:ln>
              <a:effectLst/>
            </c:spPr>
          </c:dPt>
          <c:dLbls>
            <c:numFmt formatCode="#,##0%" sourceLinked="0"/>
            <c:txPr>
              <a:bodyPr/>
              <a:lstStyle/>
              <a:p>
                <a:pPr>
                  <a:defRPr sz="1200" b="0" i="0" u="none" strike="noStrike">
                    <a:solidFill>
                      <a:srgbClr val="FFFFFF"/>
                    </a:solidFill>
                    <a:effectLst>
                      <a:outerShdw blurRad="127000" dist="39098" dir="5400000" algn="tl">
                        <a:srgbClr val="000000">
                          <a:alpha val="53151"/>
                        </a:srgbClr>
                      </a:outerShdw>
                    </a:effectLst>
                    <a:latin typeface="Avenir Next Demi Bold"/>
                  </a:defRPr>
                </a:pPr>
                <a:endParaRPr lang="de-DE"/>
              </a:p>
            </c:txPr>
            <c:dLblPos val="ctr"/>
            <c:showLegendKey val="0"/>
            <c:showVal val="0"/>
            <c:showCatName val="0"/>
            <c:showSerName val="0"/>
            <c:showPercent val="1"/>
            <c:showBubbleSize val="0"/>
            <c:showLeaderLines val="0"/>
          </c:dLbls>
          <c:cat>
            <c:strRef>
              <c:f>Gesamtübersicht!$B$5:$B$10</c:f>
              <c:strCache>
                <c:ptCount val="6"/>
                <c:pt idx="0">
                  <c:v>Outfit &amp; Styling</c:v>
                </c:pt>
                <c:pt idx="1">
                  <c:v>Polterabend</c:v>
                </c:pt>
                <c:pt idx="2">
                  <c:v>Standesamt</c:v>
                </c:pt>
                <c:pt idx="3">
                  <c:v>Zeremonie</c:v>
                </c:pt>
                <c:pt idx="4">
                  <c:v>Feier</c:v>
                </c:pt>
                <c:pt idx="5">
                  <c:v>Sonstige Standards</c:v>
                </c:pt>
              </c:strCache>
            </c:strRef>
          </c:cat>
          <c:val>
            <c:numRef>
              <c:f>Gesamtübersicht!$D$5:$D$10</c:f>
              <c:numCache>
                <c:formatCode>[$€-2]\ #,##0.00_);[Red]\([$€-2]\ #,##0.00\)</c:formatCode>
                <c:ptCount val="6"/>
                <c:pt idx="0">
                  <c:v>0.0</c:v>
                </c:pt>
                <c:pt idx="1">
                  <c:v>0.0</c:v>
                </c:pt>
                <c:pt idx="2">
                  <c:v>0.0</c:v>
                </c:pt>
                <c:pt idx="3">
                  <c:v>0.0</c:v>
                </c:pt>
                <c:pt idx="4">
                  <c:v>0.0</c:v>
                </c:pt>
                <c:pt idx="5">
                  <c:v>0.0</c:v>
                </c:pt>
              </c:numCache>
            </c:numRef>
          </c:val>
        </c:ser>
        <c:dLbls>
          <c:showLegendKey val="0"/>
          <c:showVal val="0"/>
          <c:showCatName val="0"/>
          <c:showSerName val="0"/>
          <c:showPercent val="0"/>
          <c:showBubbleSize val="0"/>
          <c:showLeaderLines val="0"/>
        </c:dLbls>
        <c:firstSliceAng val="0"/>
      </c:pieChart>
      <c:spPr>
        <a:noFill/>
        <a:ln w="12700" cap="flat">
          <a:noFill/>
          <a:miter lim="400000"/>
        </a:ln>
        <a:effectLst/>
      </c:spPr>
    </c:plotArea>
    <c:legend>
      <c:legendPos val="b"/>
      <c:layout>
        <c:manualLayout>
          <c:xMode val="edge"/>
          <c:yMode val="edge"/>
          <c:x val="0.0"/>
          <c:y val="0.90458"/>
          <c:w val="1.0"/>
          <c:h val="0.09542"/>
        </c:manualLayout>
      </c:layout>
      <c:overlay val="1"/>
      <c:spPr>
        <a:noFill/>
        <a:ln w="12700" cap="flat">
          <a:noFill/>
          <a:miter lim="400000"/>
        </a:ln>
        <a:effectLst/>
      </c:spPr>
      <c:txPr>
        <a:bodyPr rot="0"/>
        <a:lstStyle/>
        <a:p>
          <a:pPr>
            <a:defRPr sz="1000" b="0" i="0" u="none" strike="noStrike">
              <a:solidFill>
                <a:srgbClr val="594B3B"/>
              </a:solidFill>
              <a:latin typeface="Avenir Next"/>
            </a:defRPr>
          </a:pPr>
          <a:endParaRPr lang="de-DE"/>
        </a:p>
      </c:txPr>
    </c:legend>
    <c:plotVisOnly val="1"/>
    <c:dispBlanksAs val="gap"/>
    <c:showDLblsOverMax val="1"/>
  </c:chart>
  <c:spPr>
    <a:noFill/>
    <a:ln>
      <a:noFill/>
    </a:ln>
    <a:effectLst/>
  </c:spPr>
  <c:printSettings>
    <c:headerFooter/>
    <c:pageMargins b="1.0" l="0.75" r="0.75" t="1.0"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546100</xdr:rowOff>
    </xdr:from>
    <xdr:to>
      <xdr:col>5</xdr:col>
      <xdr:colOff>0</xdr:colOff>
      <xdr:row>1</xdr:row>
      <xdr:rowOff>546278</xdr:rowOff>
    </xdr:to>
    <xdr:sp macro="" textlink="">
      <xdr:nvSpPr>
        <xdr:cNvPr id="3" name="Shape 8"/>
        <xdr:cNvSpPr/>
      </xdr:nvSpPr>
      <xdr:spPr>
        <a:xfrm>
          <a:off x="0" y="546100"/>
          <a:ext cx="6400800" cy="178"/>
        </a:xfrm>
        <a:prstGeom prst="line">
          <a:avLst/>
        </a:prstGeom>
        <a:noFill/>
        <a:ln w="635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0</xdr:colOff>
      <xdr:row>1</xdr:row>
      <xdr:rowOff>0</xdr:rowOff>
    </xdr:from>
    <xdr:to>
      <xdr:col>5</xdr:col>
      <xdr:colOff>41655</xdr:colOff>
      <xdr:row>1</xdr:row>
      <xdr:rowOff>533479</xdr:rowOff>
    </xdr:to>
    <xdr:sp macro="" textlink="">
      <xdr:nvSpPr>
        <xdr:cNvPr id="4" name="Shape 9"/>
        <xdr:cNvSpPr/>
      </xdr:nvSpPr>
      <xdr:spPr>
        <a:xfrm>
          <a:off x="0" y="0"/>
          <a:ext cx="6061455" cy="533479"/>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ctr" defTabSz="457200" rtl="0" latinLnBrk="0">
            <a:lnSpc>
              <a:spcPct val="100000"/>
            </a:lnSpc>
            <a:spcBef>
              <a:spcPts val="0"/>
            </a:spcBef>
            <a:spcAft>
              <a:spcPts val="0"/>
            </a:spcAft>
            <a:buClrTx/>
            <a:buSzTx/>
            <a:buFontTx/>
            <a:buNone/>
            <a:tabLst/>
            <a:defRPr sz="2800" b="0" i="0" u="none" strike="noStrike" cap="all" spc="280" baseline="0">
              <a:ln>
                <a:noFill/>
              </a:ln>
              <a:solidFill>
                <a:schemeClr val="accent6">
                  <a:satOff val="3260"/>
                  <a:lumOff val="-27490"/>
                </a:schemeClr>
              </a:solidFill>
              <a:uFillTx/>
              <a:latin typeface="+mj-lt"/>
              <a:ea typeface="+mj-ea"/>
              <a:cs typeface="+mj-cs"/>
              <a:sym typeface="Didot"/>
            </a:defRPr>
          </a:pPr>
          <a:r>
            <a:rPr lang="de-DE" sz="2800" b="0" i="0" u="none" strike="noStrike" cap="all" spc="280" baseline="0">
              <a:ln>
                <a:noFill/>
              </a:ln>
              <a:solidFill>
                <a:schemeClr val="accent6">
                  <a:satOff val="3260"/>
                  <a:lumOff val="-27490"/>
                </a:schemeClr>
              </a:solidFill>
              <a:uFillTx/>
              <a:latin typeface="+mj-lt"/>
              <a:ea typeface="+mj-ea"/>
              <a:cs typeface="+mj-cs"/>
              <a:sym typeface="Didot"/>
            </a:rPr>
            <a:t>Erste Schritte</a:t>
          </a:r>
          <a:endParaRPr sz="2800" b="0" i="0" u="none" strike="noStrike" cap="all" spc="280" baseline="0">
            <a:ln>
              <a:noFill/>
            </a:ln>
            <a:solidFill>
              <a:schemeClr val="accent6">
                <a:satOff val="3260"/>
                <a:lumOff val="-27490"/>
              </a:schemeClr>
            </a:solidFill>
            <a:uFillTx/>
            <a:latin typeface="+mj-lt"/>
            <a:ea typeface="+mj-ea"/>
            <a:cs typeface="+mj-cs"/>
            <a:sym typeface="Didot"/>
          </a:endParaRPr>
        </a:p>
      </xdr:txBody>
    </xdr:sp>
    <xdr:clientData/>
  </xdr:twoCellAnchor>
  <xdr:twoCellAnchor>
    <xdr:from>
      <xdr:col>1</xdr:col>
      <xdr:colOff>0</xdr:colOff>
      <xdr:row>1</xdr:row>
      <xdr:rowOff>1705137</xdr:rowOff>
    </xdr:from>
    <xdr:to>
      <xdr:col>5</xdr:col>
      <xdr:colOff>1</xdr:colOff>
      <xdr:row>1</xdr:row>
      <xdr:rowOff>1705167</xdr:rowOff>
    </xdr:to>
    <xdr:sp macro="" textlink="">
      <xdr:nvSpPr>
        <xdr:cNvPr id="5" name="Shape 11"/>
        <xdr:cNvSpPr/>
      </xdr:nvSpPr>
      <xdr:spPr>
        <a:xfrm>
          <a:off x="0" y="1705137"/>
          <a:ext cx="6019801" cy="30"/>
        </a:xfrm>
        <a:prstGeom prst="line">
          <a:avLst/>
        </a:prstGeom>
        <a:noFill/>
        <a:ln w="2540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0</xdr:colOff>
      <xdr:row>1</xdr:row>
      <xdr:rowOff>787400</xdr:rowOff>
    </xdr:from>
    <xdr:to>
      <xdr:col>4</xdr:col>
      <xdr:colOff>1981200</xdr:colOff>
      <xdr:row>1</xdr:row>
      <xdr:rowOff>1562100</xdr:rowOff>
    </xdr:to>
    <xdr:sp macro="" textlink="">
      <xdr:nvSpPr>
        <xdr:cNvPr id="9217" name="Text Box 1"/>
        <xdr:cNvSpPr txBox="1">
          <a:spLocks noChangeArrowheads="1"/>
        </xdr:cNvSpPr>
      </xdr:nvSpPr>
      <xdr:spPr bwMode="auto">
        <a:xfrm>
          <a:off x="0" y="787400"/>
          <a:ext cx="5956300" cy="774700"/>
        </a:xfrm>
        <a:prstGeom prst="rect">
          <a:avLst/>
        </a:prstGeom>
        <a:solidFill>
          <a:srgbClr val="FFFFFF"/>
        </a:solidFill>
        <a:ln w="9525">
          <a:noFill/>
          <a:miter lim="800000"/>
          <a:headEnd/>
          <a:tailEnd/>
        </a:ln>
      </xdr:spPr>
      <xdr:txBody>
        <a:bodyPr vertOverflow="clip" wrap="square" lIns="27432" tIns="27432" rIns="0" bIns="0" anchor="t" upright="1"/>
        <a:lstStyle/>
        <a:p>
          <a:pPr algn="ctr" rtl="0">
            <a:defRPr sz="1000"/>
          </a:pPr>
          <a:r>
            <a:rPr lang="de-DE" sz="1100" b="0" i="0" u="none" strike="noStrike" baseline="0">
              <a:solidFill>
                <a:srgbClr val="594A3A"/>
              </a:solidFill>
              <a:latin typeface="Avenir Book"/>
              <a:ea typeface="Avenir Next"/>
              <a:cs typeface="Avenir Book"/>
            </a:rPr>
            <a:t>Die Frage ist immer: Wo fängt man mit der Planung an. Um eine Idee zu erhalten, könnt ihr hier euer Hochzeitsbudget und die erwartete Gästeanzahl eintragen. Unsere Matrix schlägt eine allgemeine Verteilung des Budgets vor und ihr erhaltet ein Gefühl für die Kosten. </a:t>
          </a:r>
        </a:p>
        <a:p>
          <a:pPr algn="ctr" rtl="0">
            <a:defRPr sz="1000"/>
          </a:pPr>
          <a:r>
            <a:rPr lang="de-DE" sz="1100" b="0" i="0" u="none" strike="noStrike" baseline="0">
              <a:solidFill>
                <a:srgbClr val="594A3A"/>
              </a:solidFill>
              <a:latin typeface="Avenir Book"/>
              <a:ea typeface="Avenir Next"/>
              <a:cs typeface="Avenir Book"/>
            </a:rPr>
            <a:t>So könnt ihr entscheiden wo ihr mehr oder weniger einplanen möchtet.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757458</xdr:rowOff>
    </xdr:from>
    <xdr:to>
      <xdr:col>5</xdr:col>
      <xdr:colOff>38100</xdr:colOff>
      <xdr:row>3</xdr:row>
      <xdr:rowOff>1086</xdr:rowOff>
    </xdr:to>
    <xdr:sp macro="" textlink="">
      <xdr:nvSpPr>
        <xdr:cNvPr id="7" name="Shape 7"/>
        <xdr:cNvSpPr/>
      </xdr:nvSpPr>
      <xdr:spPr>
        <a:xfrm>
          <a:off x="-15508" y="757458"/>
          <a:ext cx="6426201" cy="1565189"/>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ctr" defTabSz="457200" rtl="0" latinLnBrk="0">
            <a:lnSpc>
              <a:spcPct val="120000"/>
            </a:lnSpc>
            <a:spcBef>
              <a:spcPts val="0"/>
            </a:spcBef>
            <a:spcAft>
              <a:spcPts val="0"/>
            </a:spcAft>
            <a:buClrTx/>
            <a:buSzTx/>
            <a:buFontTx/>
            <a:buNone/>
            <a:tabLst/>
            <a:defRPr sz="1100" b="0" i="0" u="none" strike="noStrike" cap="none" spc="0" baseline="0">
              <a:ln>
                <a:noFill/>
              </a:ln>
              <a:solidFill>
                <a:schemeClr val="accent6">
                  <a:satOff val="3260"/>
                  <a:lumOff val="-27490"/>
                </a:schemeClr>
              </a:solidFill>
              <a:uFillTx/>
              <a:latin typeface="Hoefler Text"/>
              <a:ea typeface="Hoefler Text"/>
              <a:cs typeface="Hoefler Text"/>
              <a:sym typeface="Hoefler Text"/>
            </a:defRPr>
          </a:pPr>
          <a:r>
            <a:rPr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Anleitung: </a:t>
          </a:r>
          <a:r>
            <a:rPr lang="de-DE"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Zuerst </a:t>
          </a:r>
          <a:r>
            <a:rPr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euer Wunschbudget in die Liste ein</a:t>
          </a:r>
          <a:r>
            <a:rPr lang="de-DE"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tragen</a:t>
          </a:r>
          <a:r>
            <a:rPr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 Dieses Blatt gibt euch stets automatisch den aktuellen Budgetüberblick für all</a:t>
          </a:r>
          <a:r>
            <a:rPr lang="de-DE"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e</a:t>
          </a:r>
          <a:r>
            <a:rPr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 eure Hochzeitsfeste. </a:t>
          </a:r>
          <a:endParaRPr lang="de-DE" sz="1100" b="0" i="0" u="none" strike="noStrike" cap="none" spc="0" baseline="0">
            <a:ln>
              <a:noFill/>
            </a:ln>
            <a:solidFill>
              <a:schemeClr val="accent6">
                <a:satOff val="3260"/>
                <a:lumOff val="-27490"/>
              </a:schemeClr>
            </a:solidFill>
            <a:uFillTx/>
            <a:latin typeface="Avenir Book"/>
            <a:ea typeface="Hoefler Text"/>
            <a:cs typeface="Avenir Book"/>
            <a:sym typeface="Hoefler Text"/>
          </a:endParaRPr>
        </a:p>
        <a:p>
          <a:pPr marL="0" marR="0" indent="0" algn="ctr" defTabSz="457200" rtl="0" latinLnBrk="0">
            <a:lnSpc>
              <a:spcPct val="120000"/>
            </a:lnSpc>
            <a:spcBef>
              <a:spcPts val="0"/>
            </a:spcBef>
            <a:spcAft>
              <a:spcPts val="0"/>
            </a:spcAft>
            <a:buClrTx/>
            <a:buSzTx/>
            <a:buFontTx/>
            <a:buNone/>
            <a:tabLst/>
            <a:defRPr sz="1100" b="0" i="0" u="none" strike="noStrike" cap="none" spc="0" baseline="0">
              <a:ln>
                <a:noFill/>
              </a:ln>
              <a:solidFill>
                <a:schemeClr val="accent6">
                  <a:satOff val="3260"/>
                  <a:lumOff val="-27490"/>
                </a:schemeClr>
              </a:solidFill>
              <a:uFillTx/>
              <a:latin typeface="Hoefler Text"/>
              <a:ea typeface="Hoefler Text"/>
              <a:cs typeface="Hoefler Text"/>
              <a:sym typeface="Hoefler Text"/>
            </a:defRPr>
          </a:pPr>
          <a:r>
            <a:rPr sz="1100" b="1" i="0" u="none" strike="noStrike" cap="none" spc="0" baseline="0">
              <a:ln>
                <a:noFill/>
              </a:ln>
              <a:solidFill>
                <a:schemeClr val="accent6">
                  <a:satOff val="3260"/>
                  <a:lumOff val="-27490"/>
                </a:schemeClr>
              </a:solidFill>
              <a:uFillTx/>
              <a:latin typeface="Avenir Book"/>
              <a:ea typeface="Hoefler Text"/>
              <a:cs typeface="Avenir Book"/>
              <a:sym typeface="Hoefler Text"/>
            </a:rPr>
            <a:t>Bitte hier deshalb nichts eintragen</a:t>
          </a:r>
          <a:r>
            <a:rPr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 </a:t>
          </a:r>
          <a:r>
            <a:rPr lang="de-DE"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Darunter </a:t>
          </a:r>
          <a:r>
            <a:rPr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seht ihr eure Budgetverteilung als Grafik.</a:t>
          </a:r>
        </a:p>
      </xdr:txBody>
    </xdr:sp>
    <xdr:clientData/>
  </xdr:twoCellAnchor>
  <xdr:twoCellAnchor>
    <xdr:from>
      <xdr:col>1</xdr:col>
      <xdr:colOff>0</xdr:colOff>
      <xdr:row>1</xdr:row>
      <xdr:rowOff>546100</xdr:rowOff>
    </xdr:from>
    <xdr:to>
      <xdr:col>5</xdr:col>
      <xdr:colOff>0</xdr:colOff>
      <xdr:row>1</xdr:row>
      <xdr:rowOff>546278</xdr:rowOff>
    </xdr:to>
    <xdr:sp macro="" textlink="">
      <xdr:nvSpPr>
        <xdr:cNvPr id="8" name="Shape 8"/>
        <xdr:cNvSpPr/>
      </xdr:nvSpPr>
      <xdr:spPr>
        <a:xfrm>
          <a:off x="-1" y="546100"/>
          <a:ext cx="6388101" cy="179"/>
        </a:xfrm>
        <a:prstGeom prst="line">
          <a:avLst/>
        </a:prstGeom>
        <a:noFill/>
        <a:ln w="635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0</xdr:colOff>
      <xdr:row>1</xdr:row>
      <xdr:rowOff>0</xdr:rowOff>
    </xdr:from>
    <xdr:to>
      <xdr:col>5</xdr:col>
      <xdr:colOff>41655</xdr:colOff>
      <xdr:row>1</xdr:row>
      <xdr:rowOff>618199</xdr:rowOff>
    </xdr:to>
    <xdr:sp macro="" textlink="">
      <xdr:nvSpPr>
        <xdr:cNvPr id="9" name="Shape 9"/>
        <xdr:cNvSpPr/>
      </xdr:nvSpPr>
      <xdr:spPr>
        <a:xfrm>
          <a:off x="-19050" y="-40318"/>
          <a:ext cx="6429756" cy="618201"/>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ctr" defTabSz="457200" rtl="0" latinLnBrk="0">
            <a:lnSpc>
              <a:spcPct val="100000"/>
            </a:lnSpc>
            <a:spcBef>
              <a:spcPts val="0"/>
            </a:spcBef>
            <a:spcAft>
              <a:spcPts val="0"/>
            </a:spcAft>
            <a:buClrTx/>
            <a:buSzTx/>
            <a:buFontTx/>
            <a:buNone/>
            <a:tabLst/>
            <a:defRPr sz="2800" b="0" i="0" u="none" strike="noStrike" cap="all" spc="280" baseline="0">
              <a:ln>
                <a:noFill/>
              </a:ln>
              <a:solidFill>
                <a:schemeClr val="accent6">
                  <a:satOff val="3260"/>
                  <a:lumOff val="-27490"/>
                </a:schemeClr>
              </a:solidFill>
              <a:uFillTx/>
              <a:latin typeface="+mj-lt"/>
              <a:ea typeface="+mj-ea"/>
              <a:cs typeface="+mj-cs"/>
              <a:sym typeface="Didot"/>
            </a:defRPr>
          </a:pPr>
          <a:r>
            <a:rPr sz="2800" b="0" i="0" u="none" strike="noStrike" cap="all" spc="280" baseline="0">
              <a:ln>
                <a:noFill/>
              </a:ln>
              <a:solidFill>
                <a:schemeClr val="accent6">
                  <a:satOff val="3260"/>
                  <a:lumOff val="-27490"/>
                </a:schemeClr>
              </a:solidFill>
              <a:uFillTx/>
              <a:latin typeface="+mj-lt"/>
              <a:ea typeface="+mj-ea"/>
              <a:cs typeface="+mj-cs"/>
              <a:sym typeface="Didot"/>
            </a:rPr>
            <a:t>Unser Hochzeitsbudget</a:t>
          </a:r>
        </a:p>
      </xdr:txBody>
    </xdr:sp>
    <xdr:clientData/>
  </xdr:twoCellAnchor>
  <xdr:twoCellAnchor>
    <xdr:from>
      <xdr:col>1</xdr:col>
      <xdr:colOff>852160</xdr:colOff>
      <xdr:row>12</xdr:row>
      <xdr:rowOff>83127</xdr:rowOff>
    </xdr:from>
    <xdr:to>
      <xdr:col>4</xdr:col>
      <xdr:colOff>539283</xdr:colOff>
      <xdr:row>27</xdr:row>
      <xdr:rowOff>241226</xdr:rowOff>
    </xdr:to>
    <xdr:graphicFrame macro="">
      <xdr:nvGraphicFramePr>
        <xdr:cNvPr id="10"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1540034</xdr:rowOff>
    </xdr:from>
    <xdr:to>
      <xdr:col>5</xdr:col>
      <xdr:colOff>1</xdr:colOff>
      <xdr:row>1</xdr:row>
      <xdr:rowOff>1540070</xdr:rowOff>
    </xdr:to>
    <xdr:sp macro="" textlink="">
      <xdr:nvSpPr>
        <xdr:cNvPr id="11" name="Shape 11"/>
        <xdr:cNvSpPr/>
      </xdr:nvSpPr>
      <xdr:spPr>
        <a:xfrm>
          <a:off x="-2" y="1540034"/>
          <a:ext cx="6388102" cy="37"/>
        </a:xfrm>
        <a:prstGeom prst="line">
          <a:avLst/>
        </a:prstGeom>
        <a:noFill/>
        <a:ln w="25400" cap="flat">
          <a:solidFill>
            <a:schemeClr val="accent6">
              <a:satOff val="3260"/>
              <a:lumOff val="-27490"/>
              <a:alpha val="50000"/>
            </a:schemeClr>
          </a:solidFill>
          <a:prstDash val="solid"/>
          <a:miter lim="400000"/>
        </a:ln>
        <a:effectLst/>
      </xdr:spPr>
      <xdr:txBody>
        <a:body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757458</xdr:rowOff>
    </xdr:from>
    <xdr:to>
      <xdr:col>5</xdr:col>
      <xdr:colOff>977900</xdr:colOff>
      <xdr:row>2</xdr:row>
      <xdr:rowOff>0</xdr:rowOff>
    </xdr:to>
    <xdr:sp macro="" textlink="">
      <xdr:nvSpPr>
        <xdr:cNvPr id="5" name="Shape 7"/>
        <xdr:cNvSpPr/>
      </xdr:nvSpPr>
      <xdr:spPr>
        <a:xfrm>
          <a:off x="0" y="1024158"/>
          <a:ext cx="6540500" cy="1553942"/>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ctr" defTabSz="457200" rtl="0" latinLnBrk="0">
            <a:lnSpc>
              <a:spcPct val="120000"/>
            </a:lnSpc>
            <a:spcBef>
              <a:spcPts val="0"/>
            </a:spcBef>
            <a:spcAft>
              <a:spcPts val="0"/>
            </a:spcAft>
            <a:buClrTx/>
            <a:buSzTx/>
            <a:buFontTx/>
            <a:buNone/>
            <a:tabLst/>
            <a:defRPr sz="1100" b="0" i="0" u="none" strike="noStrike" cap="none" spc="0" baseline="0">
              <a:ln>
                <a:noFill/>
              </a:ln>
              <a:solidFill>
                <a:schemeClr val="accent6">
                  <a:satOff val="3260"/>
                  <a:lumOff val="-27490"/>
                </a:schemeClr>
              </a:solidFill>
              <a:uFillTx/>
              <a:latin typeface="Hoefler Text"/>
              <a:ea typeface="Hoefler Text"/>
              <a:cs typeface="Hoefler Text"/>
              <a:sym typeface="Hoefler Text"/>
            </a:defRPr>
          </a:pPr>
          <a:r>
            <a:rPr lang="de-DE"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TIPP: Gebt eure Wunschbeträge in der Spalte </a:t>
          </a:r>
          <a:r>
            <a:rPr lang="de-DE" sz="1100" b="1" i="0" u="none" strike="noStrike" cap="none" spc="0" baseline="0">
              <a:ln>
                <a:noFill/>
              </a:ln>
              <a:solidFill>
                <a:schemeClr val="accent6">
                  <a:satOff val="3260"/>
                  <a:lumOff val="-27490"/>
                </a:schemeClr>
              </a:solidFill>
              <a:uFillTx/>
              <a:latin typeface="Avenir Book"/>
              <a:ea typeface="Hoefler Text"/>
              <a:cs typeface="Avenir Book"/>
              <a:sym typeface="Hoefler Text"/>
            </a:rPr>
            <a:t>Budgetrahmen</a:t>
          </a:r>
          <a:r>
            <a:rPr lang="de-DE"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 ein und ergänzt später den </a:t>
          </a:r>
          <a:r>
            <a:rPr lang="de-DE" sz="1100" b="1" i="0" u="none" strike="noStrike" cap="none" spc="0" baseline="0">
              <a:ln>
                <a:noFill/>
              </a:ln>
              <a:solidFill>
                <a:schemeClr val="accent6">
                  <a:satOff val="3260"/>
                  <a:lumOff val="-27490"/>
                </a:schemeClr>
              </a:solidFill>
              <a:uFillTx/>
              <a:latin typeface="Avenir Book"/>
              <a:ea typeface="Hoefler Text"/>
              <a:cs typeface="Avenir Book"/>
              <a:sym typeface="Hoefler Text"/>
            </a:rPr>
            <a:t>tatsächlichen Betrag</a:t>
          </a:r>
          <a:r>
            <a:rPr lang="de-DE"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 Der Endbetrag wird automatisch in den Übersichten aktualisiert.</a:t>
          </a:r>
        </a:p>
      </xdr:txBody>
    </xdr:sp>
    <xdr:clientData/>
  </xdr:twoCellAnchor>
  <xdr:twoCellAnchor>
    <xdr:from>
      <xdr:col>1</xdr:col>
      <xdr:colOff>0</xdr:colOff>
      <xdr:row>1</xdr:row>
      <xdr:rowOff>546100</xdr:rowOff>
    </xdr:from>
    <xdr:to>
      <xdr:col>6</xdr:col>
      <xdr:colOff>38100</xdr:colOff>
      <xdr:row>1</xdr:row>
      <xdr:rowOff>584200</xdr:rowOff>
    </xdr:to>
    <xdr:sp macro="" textlink="">
      <xdr:nvSpPr>
        <xdr:cNvPr id="6" name="Shape 8"/>
        <xdr:cNvSpPr/>
      </xdr:nvSpPr>
      <xdr:spPr>
        <a:xfrm>
          <a:off x="0" y="812800"/>
          <a:ext cx="6591300" cy="38100"/>
        </a:xfrm>
        <a:prstGeom prst="line">
          <a:avLst/>
        </a:prstGeom>
        <a:noFill/>
        <a:ln w="635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228600</xdr:colOff>
      <xdr:row>1</xdr:row>
      <xdr:rowOff>12700</xdr:rowOff>
    </xdr:from>
    <xdr:to>
      <xdr:col>5</xdr:col>
      <xdr:colOff>740155</xdr:colOff>
      <xdr:row>1</xdr:row>
      <xdr:rowOff>546179</xdr:rowOff>
    </xdr:to>
    <xdr:sp macro="" textlink="">
      <xdr:nvSpPr>
        <xdr:cNvPr id="7" name="Shape 9"/>
        <xdr:cNvSpPr/>
      </xdr:nvSpPr>
      <xdr:spPr>
        <a:xfrm>
          <a:off x="508000" y="283633"/>
          <a:ext cx="6082622" cy="533479"/>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ctr" defTabSz="457200" rtl="0" latinLnBrk="0">
            <a:lnSpc>
              <a:spcPct val="100000"/>
            </a:lnSpc>
            <a:spcBef>
              <a:spcPts val="0"/>
            </a:spcBef>
            <a:spcAft>
              <a:spcPts val="0"/>
            </a:spcAft>
            <a:buClrTx/>
            <a:buSzTx/>
            <a:buFontTx/>
            <a:buNone/>
            <a:tabLst/>
            <a:defRPr sz="2800" b="0" i="0" u="none" strike="noStrike" cap="all" spc="280" baseline="0">
              <a:ln>
                <a:noFill/>
              </a:ln>
              <a:solidFill>
                <a:schemeClr val="accent6">
                  <a:satOff val="3260"/>
                  <a:lumOff val="-27490"/>
                </a:schemeClr>
              </a:solidFill>
              <a:uFillTx/>
              <a:latin typeface="+mj-lt"/>
              <a:ea typeface="+mj-ea"/>
              <a:cs typeface="+mj-cs"/>
              <a:sym typeface="Didot"/>
            </a:defRPr>
          </a:pPr>
          <a:r>
            <a:rPr lang="de-DE" sz="2800" b="0" i="0" u="none" strike="noStrike" cap="all" spc="280" baseline="0">
              <a:ln>
                <a:noFill/>
              </a:ln>
              <a:solidFill>
                <a:schemeClr val="accent6">
                  <a:satOff val="3260"/>
                  <a:lumOff val="-27490"/>
                </a:schemeClr>
              </a:solidFill>
              <a:uFillTx/>
              <a:latin typeface="+mj-lt"/>
              <a:ea typeface="+mj-ea"/>
              <a:cs typeface="+mj-cs"/>
              <a:sym typeface="Didot"/>
            </a:rPr>
            <a:t>Outfit &amp; Beauty</a:t>
          </a:r>
        </a:p>
      </xdr:txBody>
    </xdr:sp>
    <xdr:clientData/>
  </xdr:twoCellAnchor>
  <xdr:twoCellAnchor>
    <xdr:from>
      <xdr:col>1</xdr:col>
      <xdr:colOff>0</xdr:colOff>
      <xdr:row>1</xdr:row>
      <xdr:rowOff>1540034</xdr:rowOff>
    </xdr:from>
    <xdr:to>
      <xdr:col>6</xdr:col>
      <xdr:colOff>12700</xdr:colOff>
      <xdr:row>1</xdr:row>
      <xdr:rowOff>1549400</xdr:rowOff>
    </xdr:to>
    <xdr:sp macro="" textlink="">
      <xdr:nvSpPr>
        <xdr:cNvPr id="8" name="Shape 11"/>
        <xdr:cNvSpPr/>
      </xdr:nvSpPr>
      <xdr:spPr>
        <a:xfrm>
          <a:off x="0" y="1806734"/>
          <a:ext cx="6565900" cy="9366"/>
        </a:xfrm>
        <a:prstGeom prst="line">
          <a:avLst/>
        </a:prstGeom>
        <a:noFill/>
        <a:ln w="25400" cap="flat">
          <a:solidFill>
            <a:schemeClr val="accent6">
              <a:satOff val="3260"/>
              <a:lumOff val="-27490"/>
              <a:alpha val="50000"/>
            </a:schemeClr>
          </a:solidFill>
          <a:prstDash val="solid"/>
          <a:miter lim="400000"/>
        </a:ln>
        <a:effectLst/>
      </xdr:spPr>
      <xdr:txBody>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757458</xdr:rowOff>
    </xdr:from>
    <xdr:to>
      <xdr:col>6</xdr:col>
      <xdr:colOff>0</xdr:colOff>
      <xdr:row>1</xdr:row>
      <xdr:rowOff>1507067</xdr:rowOff>
    </xdr:to>
    <xdr:sp macro="" textlink="">
      <xdr:nvSpPr>
        <xdr:cNvPr id="2" name="Shape 7"/>
        <xdr:cNvSpPr/>
      </xdr:nvSpPr>
      <xdr:spPr>
        <a:xfrm>
          <a:off x="279400" y="1028391"/>
          <a:ext cx="5181600" cy="749609"/>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ctr" defTabSz="457200" rtl="0" latinLnBrk="0">
            <a:lnSpc>
              <a:spcPct val="120000"/>
            </a:lnSpc>
            <a:spcBef>
              <a:spcPts val="0"/>
            </a:spcBef>
            <a:spcAft>
              <a:spcPts val="0"/>
            </a:spcAft>
            <a:buClrTx/>
            <a:buSzTx/>
            <a:buFontTx/>
            <a:buNone/>
            <a:tabLst/>
            <a:defRPr sz="1100" b="0" i="0" u="none" strike="noStrike" cap="none" spc="0" baseline="0">
              <a:ln>
                <a:noFill/>
              </a:ln>
              <a:solidFill>
                <a:schemeClr val="accent6">
                  <a:satOff val="3260"/>
                  <a:lumOff val="-27490"/>
                </a:schemeClr>
              </a:solidFill>
              <a:uFillTx/>
              <a:latin typeface="Hoefler Text"/>
              <a:ea typeface="Hoefler Text"/>
              <a:cs typeface="Hoefler Text"/>
              <a:sym typeface="Hoefler Text"/>
            </a:defRPr>
          </a:pPr>
          <a:r>
            <a:rPr lang="de-DE"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TIPP: Gebt eure Wunschbeträge in der Spalte Budgetrahmen ein und ergänzt später den </a:t>
          </a:r>
          <a:r>
            <a:rPr lang="de-DE" sz="1100" b="1" i="0" u="none" strike="noStrike" cap="none" spc="0" baseline="0">
              <a:ln>
                <a:noFill/>
              </a:ln>
              <a:solidFill>
                <a:schemeClr val="accent6">
                  <a:satOff val="3260"/>
                  <a:lumOff val="-27490"/>
                </a:schemeClr>
              </a:solidFill>
              <a:uFillTx/>
              <a:latin typeface="Avenir Book"/>
              <a:ea typeface="Hoefler Text"/>
              <a:cs typeface="Avenir Book"/>
              <a:sym typeface="Hoefler Text"/>
            </a:rPr>
            <a:t>tatsächlichen Betrag</a:t>
          </a:r>
          <a:r>
            <a:rPr lang="de-DE"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 Der Endbetrag wird automatisch in den Übersichten aktualisiert. </a:t>
          </a:r>
          <a:r>
            <a:rPr lang="de-DE" sz="1100" b="1" i="0" u="none" strike="noStrike" cap="none" spc="0" baseline="0">
              <a:ln>
                <a:noFill/>
              </a:ln>
              <a:solidFill>
                <a:schemeClr val="accent6">
                  <a:satOff val="3260"/>
                  <a:lumOff val="-27490"/>
                </a:schemeClr>
              </a:solidFill>
              <a:uFillTx/>
              <a:latin typeface="Avenir Book"/>
              <a:ea typeface="Hoefler Text"/>
              <a:cs typeface="Avenir Book"/>
              <a:sym typeface="Hoefler Text"/>
            </a:rPr>
            <a:t>Ausstattung wird nicht in die Big-Point-Liste übertragen</a:t>
          </a:r>
          <a:r>
            <a:rPr lang="de-DE"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a:t>
          </a:r>
        </a:p>
      </xdr:txBody>
    </xdr:sp>
    <xdr:clientData/>
  </xdr:twoCellAnchor>
  <xdr:twoCellAnchor>
    <xdr:from>
      <xdr:col>1</xdr:col>
      <xdr:colOff>0</xdr:colOff>
      <xdr:row>1</xdr:row>
      <xdr:rowOff>546100</xdr:rowOff>
    </xdr:from>
    <xdr:to>
      <xdr:col>6</xdr:col>
      <xdr:colOff>38100</xdr:colOff>
      <xdr:row>1</xdr:row>
      <xdr:rowOff>584200</xdr:rowOff>
    </xdr:to>
    <xdr:sp macro="" textlink="">
      <xdr:nvSpPr>
        <xdr:cNvPr id="3" name="Shape 8"/>
        <xdr:cNvSpPr/>
      </xdr:nvSpPr>
      <xdr:spPr>
        <a:xfrm>
          <a:off x="0" y="812800"/>
          <a:ext cx="6591300" cy="38100"/>
        </a:xfrm>
        <a:prstGeom prst="line">
          <a:avLst/>
        </a:prstGeom>
        <a:noFill/>
        <a:ln w="635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698500</xdr:colOff>
      <xdr:row>1</xdr:row>
      <xdr:rowOff>12700</xdr:rowOff>
    </xdr:from>
    <xdr:to>
      <xdr:col>5</xdr:col>
      <xdr:colOff>740155</xdr:colOff>
      <xdr:row>1</xdr:row>
      <xdr:rowOff>546179</xdr:rowOff>
    </xdr:to>
    <xdr:sp macro="" textlink="">
      <xdr:nvSpPr>
        <xdr:cNvPr id="4" name="Shape 9"/>
        <xdr:cNvSpPr/>
      </xdr:nvSpPr>
      <xdr:spPr>
        <a:xfrm>
          <a:off x="698500" y="279400"/>
          <a:ext cx="5604255" cy="533479"/>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ctr" defTabSz="457200" rtl="0" latinLnBrk="0">
            <a:lnSpc>
              <a:spcPct val="100000"/>
            </a:lnSpc>
            <a:spcBef>
              <a:spcPts val="0"/>
            </a:spcBef>
            <a:spcAft>
              <a:spcPts val="0"/>
            </a:spcAft>
            <a:buClrTx/>
            <a:buSzTx/>
            <a:buFontTx/>
            <a:buNone/>
            <a:tabLst/>
            <a:defRPr sz="2800" b="0" i="0" u="none" strike="noStrike" cap="all" spc="280" baseline="0">
              <a:ln>
                <a:noFill/>
              </a:ln>
              <a:solidFill>
                <a:schemeClr val="accent6">
                  <a:satOff val="3260"/>
                  <a:lumOff val="-27490"/>
                </a:schemeClr>
              </a:solidFill>
              <a:uFillTx/>
              <a:latin typeface="+mj-lt"/>
              <a:ea typeface="+mj-ea"/>
              <a:cs typeface="+mj-cs"/>
              <a:sym typeface="Didot"/>
            </a:defRPr>
          </a:pPr>
          <a:r>
            <a:rPr lang="de-DE" sz="2800" b="0" i="0" u="none" strike="noStrike" cap="all" spc="280" baseline="0">
              <a:ln>
                <a:noFill/>
              </a:ln>
              <a:solidFill>
                <a:schemeClr val="accent6">
                  <a:satOff val="3260"/>
                  <a:lumOff val="-27490"/>
                </a:schemeClr>
              </a:solidFill>
              <a:uFillTx/>
              <a:latin typeface="+mj-lt"/>
              <a:ea typeface="+mj-ea"/>
              <a:cs typeface="+mj-cs"/>
              <a:sym typeface="Didot"/>
            </a:rPr>
            <a:t>Polterabend</a:t>
          </a:r>
        </a:p>
      </xdr:txBody>
    </xdr:sp>
    <xdr:clientData/>
  </xdr:twoCellAnchor>
  <xdr:twoCellAnchor>
    <xdr:from>
      <xdr:col>1</xdr:col>
      <xdr:colOff>0</xdr:colOff>
      <xdr:row>1</xdr:row>
      <xdr:rowOff>1540034</xdr:rowOff>
    </xdr:from>
    <xdr:to>
      <xdr:col>6</xdr:col>
      <xdr:colOff>12700</xdr:colOff>
      <xdr:row>1</xdr:row>
      <xdr:rowOff>1549400</xdr:rowOff>
    </xdr:to>
    <xdr:sp macro="" textlink="">
      <xdr:nvSpPr>
        <xdr:cNvPr id="5" name="Shape 11"/>
        <xdr:cNvSpPr/>
      </xdr:nvSpPr>
      <xdr:spPr>
        <a:xfrm>
          <a:off x="0" y="1806734"/>
          <a:ext cx="6565900" cy="9366"/>
        </a:xfrm>
        <a:prstGeom prst="line">
          <a:avLst/>
        </a:prstGeom>
        <a:noFill/>
        <a:ln w="25400" cap="flat">
          <a:solidFill>
            <a:schemeClr val="accent6">
              <a:satOff val="3260"/>
              <a:lumOff val="-27490"/>
              <a:alpha val="50000"/>
            </a:schemeClr>
          </a:solidFill>
          <a:prstDash val="solid"/>
          <a:miter lim="400000"/>
        </a:ln>
        <a:effectLst/>
      </xdr:spPr>
      <xdr:txBody>
        <a:bodyPr/>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108517</xdr:colOff>
      <xdr:row>1</xdr:row>
      <xdr:rowOff>1158240</xdr:rowOff>
    </xdr:from>
    <xdr:to>
      <xdr:col>5</xdr:col>
      <xdr:colOff>629022</xdr:colOff>
      <xdr:row>1</xdr:row>
      <xdr:rowOff>1158276</xdr:rowOff>
    </xdr:to>
    <xdr:sp macro="" textlink="">
      <xdr:nvSpPr>
        <xdr:cNvPr id="28" name="Shape 28"/>
        <xdr:cNvSpPr/>
      </xdr:nvSpPr>
      <xdr:spPr>
        <a:xfrm>
          <a:off x="387917" y="1429173"/>
          <a:ext cx="5549705" cy="36"/>
        </a:xfrm>
        <a:prstGeom prst="line">
          <a:avLst/>
        </a:prstGeom>
        <a:noFill/>
        <a:ln w="2540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1</xdr:colOff>
      <xdr:row>1</xdr:row>
      <xdr:rowOff>549656</xdr:rowOff>
    </xdr:from>
    <xdr:to>
      <xdr:col>6</xdr:col>
      <xdr:colOff>371</xdr:colOff>
      <xdr:row>1</xdr:row>
      <xdr:rowOff>1250696</xdr:rowOff>
    </xdr:to>
    <xdr:sp macro="" textlink="">
      <xdr:nvSpPr>
        <xdr:cNvPr id="29" name="Shape 29"/>
        <xdr:cNvSpPr/>
      </xdr:nvSpPr>
      <xdr:spPr>
        <a:xfrm>
          <a:off x="279401" y="820589"/>
          <a:ext cx="5766170" cy="70104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ctr" defTabSz="457200" rtl="0" latinLnBrk="0">
            <a:lnSpc>
              <a:spcPct val="120000"/>
            </a:lnSpc>
            <a:spcBef>
              <a:spcPts val="0"/>
            </a:spcBef>
            <a:spcAft>
              <a:spcPts val="0"/>
            </a:spcAft>
            <a:buClrTx/>
            <a:buSzTx/>
            <a:buFontTx/>
            <a:buNone/>
            <a:tabLst/>
            <a:defRPr sz="1100" b="0" i="0" u="none" strike="noStrike" cap="none" spc="0" baseline="0">
              <a:ln>
                <a:noFill/>
              </a:ln>
              <a:solidFill>
                <a:schemeClr val="accent6">
                  <a:satOff val="3260"/>
                  <a:lumOff val="-27490"/>
                </a:schemeClr>
              </a:solidFill>
              <a:uFillTx/>
              <a:latin typeface="Hoefler Text"/>
              <a:ea typeface="Hoefler Text"/>
              <a:cs typeface="Hoefler Text"/>
              <a:sym typeface="Hoefler Text"/>
            </a:defRPr>
          </a:pPr>
          <a:r>
            <a:rPr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TIPP: Gebt eure Wunschbeträge in der Spalte </a:t>
          </a:r>
          <a:r>
            <a:rPr sz="1100" b="1" i="0" u="none" strike="noStrike" cap="none" spc="0" baseline="0">
              <a:ln>
                <a:noFill/>
              </a:ln>
              <a:solidFill>
                <a:schemeClr val="accent6">
                  <a:satOff val="3260"/>
                  <a:lumOff val="-27490"/>
                </a:schemeClr>
              </a:solidFill>
              <a:uFillTx/>
              <a:latin typeface="Avenir Book"/>
              <a:ea typeface="Helvetica"/>
              <a:cs typeface="Avenir Book"/>
              <a:sym typeface="Helvetica"/>
            </a:rPr>
            <a:t>Budgetrahmen </a:t>
          </a:r>
          <a:r>
            <a:rPr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ein und ergänzt später den </a:t>
          </a:r>
          <a:r>
            <a:rPr sz="1100" b="1" i="0" u="none" strike="noStrike" cap="none" spc="0" baseline="0">
              <a:ln>
                <a:noFill/>
              </a:ln>
              <a:solidFill>
                <a:schemeClr val="accent6">
                  <a:satOff val="3260"/>
                  <a:lumOff val="-27490"/>
                </a:schemeClr>
              </a:solidFill>
              <a:uFillTx/>
              <a:latin typeface="Avenir Book"/>
              <a:ea typeface="Helvetica"/>
              <a:cs typeface="Avenir Book"/>
              <a:sym typeface="Helvetica"/>
            </a:rPr>
            <a:t>tatsächlichen Betrag</a:t>
          </a:r>
          <a:r>
            <a:rPr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 Der Endbetrag wird automatisch in den Übersichten</a:t>
          </a:r>
          <a:r>
            <a:rPr sz="1100" b="1" i="0" u="none" strike="noStrike" cap="none" spc="0" baseline="0">
              <a:ln>
                <a:noFill/>
              </a:ln>
              <a:solidFill>
                <a:schemeClr val="accent6">
                  <a:satOff val="3260"/>
                  <a:lumOff val="-27490"/>
                </a:schemeClr>
              </a:solidFill>
              <a:uFillTx/>
              <a:latin typeface="Avenir Book"/>
              <a:ea typeface="Helvetica"/>
              <a:cs typeface="Avenir Book"/>
              <a:sym typeface="Helvetica"/>
            </a:rPr>
            <a:t> </a:t>
          </a:r>
          <a:r>
            <a:rPr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aktualisiert.</a:t>
          </a:r>
        </a:p>
      </xdr:txBody>
    </xdr:sp>
    <xdr:clientData/>
  </xdr:twoCellAnchor>
  <xdr:twoCellAnchor>
    <xdr:from>
      <xdr:col>1</xdr:col>
      <xdr:colOff>66187</xdr:colOff>
      <xdr:row>1</xdr:row>
      <xdr:rowOff>544068</xdr:rowOff>
    </xdr:from>
    <xdr:to>
      <xdr:col>5</xdr:col>
      <xdr:colOff>586691</xdr:colOff>
      <xdr:row>1</xdr:row>
      <xdr:rowOff>546065</xdr:rowOff>
    </xdr:to>
    <xdr:sp macro="" textlink="">
      <xdr:nvSpPr>
        <xdr:cNvPr id="30" name="Shape 30"/>
        <xdr:cNvSpPr/>
      </xdr:nvSpPr>
      <xdr:spPr>
        <a:xfrm>
          <a:off x="345587" y="815001"/>
          <a:ext cx="5549704" cy="1997"/>
        </a:xfrm>
        <a:prstGeom prst="line">
          <a:avLst/>
        </a:prstGeom>
        <a:noFill/>
        <a:ln w="635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0</xdr:col>
      <xdr:colOff>262467</xdr:colOff>
      <xdr:row>1</xdr:row>
      <xdr:rowOff>0</xdr:rowOff>
    </xdr:from>
    <xdr:to>
      <xdr:col>5</xdr:col>
      <xdr:colOff>804027</xdr:colOff>
      <xdr:row>1</xdr:row>
      <xdr:rowOff>533479</xdr:rowOff>
    </xdr:to>
    <xdr:sp macro="" textlink="">
      <xdr:nvSpPr>
        <xdr:cNvPr id="31" name="Shape 31"/>
        <xdr:cNvSpPr/>
      </xdr:nvSpPr>
      <xdr:spPr>
        <a:xfrm>
          <a:off x="262467" y="270933"/>
          <a:ext cx="6163427" cy="533479"/>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ctr" defTabSz="457200" rtl="0" latinLnBrk="0">
            <a:lnSpc>
              <a:spcPct val="100000"/>
            </a:lnSpc>
            <a:spcBef>
              <a:spcPts val="0"/>
            </a:spcBef>
            <a:spcAft>
              <a:spcPts val="0"/>
            </a:spcAft>
            <a:buClrTx/>
            <a:buSzTx/>
            <a:buFontTx/>
            <a:buNone/>
            <a:tabLst/>
            <a:defRPr sz="2800" b="0" i="0" u="none" strike="noStrike" cap="all" spc="280" baseline="0">
              <a:ln>
                <a:noFill/>
              </a:ln>
              <a:solidFill>
                <a:schemeClr val="accent6">
                  <a:satOff val="3260"/>
                  <a:lumOff val="-27490"/>
                </a:schemeClr>
              </a:solidFill>
              <a:uFillTx/>
              <a:latin typeface="+mj-lt"/>
              <a:ea typeface="+mj-ea"/>
              <a:cs typeface="+mj-cs"/>
              <a:sym typeface="Didot"/>
            </a:defRPr>
          </a:pPr>
          <a:r>
            <a:rPr sz="2800" b="0" i="0" u="none" strike="noStrike" cap="all" spc="280" baseline="0">
              <a:ln>
                <a:noFill/>
              </a:ln>
              <a:solidFill>
                <a:schemeClr val="accent6">
                  <a:satOff val="3260"/>
                  <a:lumOff val="-27490"/>
                </a:schemeClr>
              </a:solidFill>
              <a:uFillTx/>
              <a:latin typeface="+mj-lt"/>
              <a:ea typeface="+mj-ea"/>
              <a:cs typeface="+mj-cs"/>
              <a:sym typeface="Didot"/>
            </a:rPr>
            <a:t>Standesamt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1285250</xdr:rowOff>
    </xdr:from>
    <xdr:to>
      <xdr:col>6</xdr:col>
      <xdr:colOff>2232</xdr:colOff>
      <xdr:row>1</xdr:row>
      <xdr:rowOff>1285277</xdr:rowOff>
    </xdr:to>
    <xdr:sp macro="" textlink="">
      <xdr:nvSpPr>
        <xdr:cNvPr id="33" name="Shape 33"/>
        <xdr:cNvSpPr/>
      </xdr:nvSpPr>
      <xdr:spPr>
        <a:xfrm>
          <a:off x="279400" y="1556183"/>
          <a:ext cx="5624099" cy="27"/>
        </a:xfrm>
        <a:prstGeom prst="line">
          <a:avLst/>
        </a:prstGeom>
        <a:noFill/>
        <a:ln w="2540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0</xdr:colOff>
      <xdr:row>1</xdr:row>
      <xdr:rowOff>558123</xdr:rowOff>
    </xdr:from>
    <xdr:to>
      <xdr:col>6</xdr:col>
      <xdr:colOff>35837</xdr:colOff>
      <xdr:row>1</xdr:row>
      <xdr:rowOff>1259163</xdr:rowOff>
    </xdr:to>
    <xdr:sp macro="" textlink="">
      <xdr:nvSpPr>
        <xdr:cNvPr id="34" name="Shape 34"/>
        <xdr:cNvSpPr/>
      </xdr:nvSpPr>
      <xdr:spPr>
        <a:xfrm>
          <a:off x="279400" y="829056"/>
          <a:ext cx="5657704" cy="70104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ctr" defTabSz="457200" rtl="0" latinLnBrk="0">
            <a:lnSpc>
              <a:spcPct val="120000"/>
            </a:lnSpc>
            <a:spcBef>
              <a:spcPts val="0"/>
            </a:spcBef>
            <a:spcAft>
              <a:spcPts val="0"/>
            </a:spcAft>
            <a:buClrTx/>
            <a:buSzTx/>
            <a:buFontTx/>
            <a:buNone/>
            <a:tabLst/>
            <a:defRPr sz="1100" b="0" i="0" u="none" strike="noStrike" cap="none" spc="0" baseline="0">
              <a:ln>
                <a:noFill/>
              </a:ln>
              <a:solidFill>
                <a:schemeClr val="accent6">
                  <a:satOff val="3260"/>
                  <a:lumOff val="-27490"/>
                </a:schemeClr>
              </a:solidFill>
              <a:uFillTx/>
              <a:latin typeface="Hoefler Text"/>
              <a:ea typeface="Hoefler Text"/>
              <a:cs typeface="Hoefler Text"/>
              <a:sym typeface="Hoefler Text"/>
            </a:defRPr>
          </a:pPr>
          <a:r>
            <a:rPr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TIPP: Gebt eure Wunschbeträge in der Spalte </a:t>
          </a:r>
          <a:r>
            <a:rPr sz="1100" b="1" i="0" u="none" strike="noStrike" cap="none" spc="0" baseline="0">
              <a:ln>
                <a:noFill/>
              </a:ln>
              <a:solidFill>
                <a:schemeClr val="accent6">
                  <a:satOff val="3260"/>
                  <a:lumOff val="-27490"/>
                </a:schemeClr>
              </a:solidFill>
              <a:uFillTx/>
              <a:latin typeface="Avenir Book"/>
              <a:ea typeface="Helvetica"/>
              <a:cs typeface="Avenir Book"/>
              <a:sym typeface="Helvetica"/>
            </a:rPr>
            <a:t>Budgetrahmen </a:t>
          </a:r>
          <a:r>
            <a:rPr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ein und ergänzt später den </a:t>
          </a:r>
          <a:r>
            <a:rPr sz="1100" b="1" i="0" u="none" strike="noStrike" cap="none" spc="0" baseline="0">
              <a:ln>
                <a:noFill/>
              </a:ln>
              <a:solidFill>
                <a:schemeClr val="accent6">
                  <a:satOff val="3260"/>
                  <a:lumOff val="-27490"/>
                </a:schemeClr>
              </a:solidFill>
              <a:uFillTx/>
              <a:latin typeface="Avenir Book"/>
              <a:ea typeface="Helvetica"/>
              <a:cs typeface="Avenir Book"/>
              <a:sym typeface="Helvetica"/>
            </a:rPr>
            <a:t>tatsächlichen Betrag</a:t>
          </a:r>
          <a:r>
            <a:rPr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 Der Endbetrag wird automatisch in den Übersichten</a:t>
          </a:r>
          <a:r>
            <a:rPr sz="1100" b="1" i="0" u="none" strike="noStrike" cap="none" spc="0" baseline="0">
              <a:ln>
                <a:noFill/>
              </a:ln>
              <a:solidFill>
                <a:schemeClr val="accent6">
                  <a:satOff val="3260"/>
                  <a:lumOff val="-27490"/>
                </a:schemeClr>
              </a:solidFill>
              <a:uFillTx/>
              <a:latin typeface="Avenir Book"/>
              <a:ea typeface="Helvetica"/>
              <a:cs typeface="Avenir Book"/>
              <a:sym typeface="Helvetica"/>
            </a:rPr>
            <a:t> </a:t>
          </a:r>
          <a:r>
            <a:rPr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aktualisiert.</a:t>
          </a:r>
        </a:p>
      </xdr:txBody>
    </xdr:sp>
    <xdr:clientData/>
  </xdr:twoCellAnchor>
  <xdr:twoCellAnchor>
    <xdr:from>
      <xdr:col>1</xdr:col>
      <xdr:colOff>0</xdr:colOff>
      <xdr:row>1</xdr:row>
      <xdr:rowOff>544068</xdr:rowOff>
    </xdr:from>
    <xdr:to>
      <xdr:col>5</xdr:col>
      <xdr:colOff>992831</xdr:colOff>
      <xdr:row>1</xdr:row>
      <xdr:rowOff>546065</xdr:rowOff>
    </xdr:to>
    <xdr:sp macro="" textlink="">
      <xdr:nvSpPr>
        <xdr:cNvPr id="35" name="Shape 35"/>
        <xdr:cNvSpPr/>
      </xdr:nvSpPr>
      <xdr:spPr>
        <a:xfrm>
          <a:off x="-1" y="544068"/>
          <a:ext cx="6388101" cy="1998"/>
        </a:xfrm>
        <a:prstGeom prst="line">
          <a:avLst/>
        </a:prstGeom>
        <a:noFill/>
        <a:ln w="635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0</xdr:colOff>
      <xdr:row>1</xdr:row>
      <xdr:rowOff>0</xdr:rowOff>
    </xdr:from>
    <xdr:to>
      <xdr:col>6</xdr:col>
      <xdr:colOff>39392</xdr:colOff>
      <xdr:row>1</xdr:row>
      <xdr:rowOff>618199</xdr:rowOff>
    </xdr:to>
    <xdr:sp macro="" textlink="">
      <xdr:nvSpPr>
        <xdr:cNvPr id="36" name="Shape 36"/>
        <xdr:cNvSpPr/>
      </xdr:nvSpPr>
      <xdr:spPr>
        <a:xfrm>
          <a:off x="-19050" y="-40318"/>
          <a:ext cx="6429756" cy="618201"/>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ctr" defTabSz="457200" rtl="0" latinLnBrk="0">
            <a:lnSpc>
              <a:spcPct val="100000"/>
            </a:lnSpc>
            <a:spcBef>
              <a:spcPts val="0"/>
            </a:spcBef>
            <a:spcAft>
              <a:spcPts val="0"/>
            </a:spcAft>
            <a:buClrTx/>
            <a:buSzTx/>
            <a:buFontTx/>
            <a:buNone/>
            <a:tabLst/>
            <a:defRPr sz="2800" b="0" i="0" u="none" strike="noStrike" cap="all" spc="280" baseline="0">
              <a:ln>
                <a:noFill/>
              </a:ln>
              <a:solidFill>
                <a:schemeClr val="accent6">
                  <a:satOff val="3260"/>
                  <a:lumOff val="-27490"/>
                </a:schemeClr>
              </a:solidFill>
              <a:uFillTx/>
              <a:latin typeface="+mj-lt"/>
              <a:ea typeface="+mj-ea"/>
              <a:cs typeface="+mj-cs"/>
              <a:sym typeface="Didot"/>
            </a:defRPr>
          </a:pPr>
          <a:r>
            <a:rPr sz="2800" b="0" i="0" u="none" strike="noStrike" cap="all" spc="280" baseline="0">
              <a:ln>
                <a:noFill/>
              </a:ln>
              <a:solidFill>
                <a:schemeClr val="accent6">
                  <a:satOff val="3260"/>
                  <a:lumOff val="-27490"/>
                </a:schemeClr>
              </a:solidFill>
              <a:uFillTx/>
              <a:latin typeface="+mj-lt"/>
              <a:ea typeface="+mj-ea"/>
              <a:cs typeface="+mj-cs"/>
              <a:sym typeface="Didot"/>
            </a:rPr>
            <a:t>zEREMONIE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1361448</xdr:rowOff>
    </xdr:from>
    <xdr:to>
      <xdr:col>6</xdr:col>
      <xdr:colOff>2232</xdr:colOff>
      <xdr:row>1</xdr:row>
      <xdr:rowOff>1361484</xdr:rowOff>
    </xdr:to>
    <xdr:sp macro="" textlink="">
      <xdr:nvSpPr>
        <xdr:cNvPr id="2" name="Shape 33"/>
        <xdr:cNvSpPr/>
      </xdr:nvSpPr>
      <xdr:spPr>
        <a:xfrm>
          <a:off x="279400" y="1632381"/>
          <a:ext cx="5166899" cy="36"/>
        </a:xfrm>
        <a:prstGeom prst="line">
          <a:avLst/>
        </a:prstGeom>
        <a:noFill/>
        <a:ln w="2540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0</xdr:colOff>
      <xdr:row>1</xdr:row>
      <xdr:rowOff>549656</xdr:rowOff>
    </xdr:from>
    <xdr:to>
      <xdr:col>6</xdr:col>
      <xdr:colOff>35837</xdr:colOff>
      <xdr:row>1</xdr:row>
      <xdr:rowOff>1250696</xdr:rowOff>
    </xdr:to>
    <xdr:sp macro="" textlink="">
      <xdr:nvSpPr>
        <xdr:cNvPr id="3" name="Shape 34"/>
        <xdr:cNvSpPr/>
      </xdr:nvSpPr>
      <xdr:spPr>
        <a:xfrm>
          <a:off x="279400" y="820589"/>
          <a:ext cx="5200504" cy="70104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ctr" defTabSz="457200" rtl="0" latinLnBrk="0">
            <a:lnSpc>
              <a:spcPct val="120000"/>
            </a:lnSpc>
            <a:spcBef>
              <a:spcPts val="0"/>
            </a:spcBef>
            <a:spcAft>
              <a:spcPts val="0"/>
            </a:spcAft>
            <a:buClrTx/>
            <a:buSzTx/>
            <a:buFontTx/>
            <a:buNone/>
            <a:tabLst/>
            <a:defRPr sz="1100" b="0" i="0" u="none" strike="noStrike" cap="none" spc="0" baseline="0">
              <a:ln>
                <a:noFill/>
              </a:ln>
              <a:solidFill>
                <a:schemeClr val="accent6">
                  <a:satOff val="3260"/>
                  <a:lumOff val="-27490"/>
                </a:schemeClr>
              </a:solidFill>
              <a:uFillTx/>
              <a:latin typeface="Hoefler Text"/>
              <a:ea typeface="Hoefler Text"/>
              <a:cs typeface="Hoefler Text"/>
              <a:sym typeface="Hoefler Text"/>
            </a:defRPr>
          </a:pPr>
          <a:r>
            <a:rPr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TIPP: Gebt eure Wunschbeträge in der Spalte </a:t>
          </a:r>
          <a:r>
            <a:rPr sz="1100" b="1" i="0" u="none" strike="noStrike" cap="none" spc="0" baseline="0">
              <a:ln>
                <a:noFill/>
              </a:ln>
              <a:solidFill>
                <a:schemeClr val="accent6">
                  <a:satOff val="3260"/>
                  <a:lumOff val="-27490"/>
                </a:schemeClr>
              </a:solidFill>
              <a:uFillTx/>
              <a:latin typeface="Avenir Book"/>
              <a:ea typeface="Helvetica"/>
              <a:cs typeface="Avenir Book"/>
              <a:sym typeface="Helvetica"/>
            </a:rPr>
            <a:t>Budgetrahmen </a:t>
          </a:r>
          <a:r>
            <a:rPr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ein und ergänzt später den </a:t>
          </a:r>
          <a:r>
            <a:rPr sz="1100" b="1" i="0" u="none" strike="noStrike" cap="none" spc="0" baseline="0">
              <a:ln>
                <a:noFill/>
              </a:ln>
              <a:solidFill>
                <a:schemeClr val="accent6">
                  <a:satOff val="3260"/>
                  <a:lumOff val="-27490"/>
                </a:schemeClr>
              </a:solidFill>
              <a:uFillTx/>
              <a:latin typeface="Avenir Book"/>
              <a:ea typeface="Helvetica"/>
              <a:cs typeface="Avenir Book"/>
              <a:sym typeface="Helvetica"/>
            </a:rPr>
            <a:t>tatsächlichen Betrag</a:t>
          </a:r>
          <a:r>
            <a:rPr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 Der Endbetrag wird automatisch in den Übersichten</a:t>
          </a:r>
          <a:r>
            <a:rPr sz="1100" b="1" i="0" u="none" strike="noStrike" cap="none" spc="0" baseline="0">
              <a:ln>
                <a:noFill/>
              </a:ln>
              <a:solidFill>
                <a:schemeClr val="accent6">
                  <a:satOff val="3260"/>
                  <a:lumOff val="-27490"/>
                </a:schemeClr>
              </a:solidFill>
              <a:uFillTx/>
              <a:latin typeface="Avenir Book"/>
              <a:ea typeface="Helvetica"/>
              <a:cs typeface="Avenir Book"/>
              <a:sym typeface="Helvetica"/>
            </a:rPr>
            <a:t> </a:t>
          </a:r>
          <a:r>
            <a:rPr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aktualisiert.</a:t>
          </a:r>
        </a:p>
      </xdr:txBody>
    </xdr:sp>
    <xdr:clientData/>
  </xdr:twoCellAnchor>
  <xdr:twoCellAnchor>
    <xdr:from>
      <xdr:col>1</xdr:col>
      <xdr:colOff>0</xdr:colOff>
      <xdr:row>1</xdr:row>
      <xdr:rowOff>544068</xdr:rowOff>
    </xdr:from>
    <xdr:to>
      <xdr:col>5</xdr:col>
      <xdr:colOff>992831</xdr:colOff>
      <xdr:row>1</xdr:row>
      <xdr:rowOff>546065</xdr:rowOff>
    </xdr:to>
    <xdr:sp macro="" textlink="">
      <xdr:nvSpPr>
        <xdr:cNvPr id="4" name="Shape 35"/>
        <xdr:cNvSpPr/>
      </xdr:nvSpPr>
      <xdr:spPr>
        <a:xfrm>
          <a:off x="0" y="544068"/>
          <a:ext cx="6377631" cy="1997"/>
        </a:xfrm>
        <a:prstGeom prst="line">
          <a:avLst/>
        </a:prstGeom>
        <a:noFill/>
        <a:ln w="635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0</xdr:colOff>
      <xdr:row>1</xdr:row>
      <xdr:rowOff>0</xdr:rowOff>
    </xdr:from>
    <xdr:to>
      <xdr:col>6</xdr:col>
      <xdr:colOff>39392</xdr:colOff>
      <xdr:row>1</xdr:row>
      <xdr:rowOff>516467</xdr:rowOff>
    </xdr:to>
    <xdr:sp macro="" textlink="">
      <xdr:nvSpPr>
        <xdr:cNvPr id="5" name="Shape 36"/>
        <xdr:cNvSpPr/>
      </xdr:nvSpPr>
      <xdr:spPr>
        <a:xfrm>
          <a:off x="279400" y="270933"/>
          <a:ext cx="5204059" cy="516467"/>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ctr" defTabSz="457200" rtl="0" latinLnBrk="0">
            <a:lnSpc>
              <a:spcPct val="100000"/>
            </a:lnSpc>
            <a:spcBef>
              <a:spcPts val="0"/>
            </a:spcBef>
            <a:spcAft>
              <a:spcPts val="0"/>
            </a:spcAft>
            <a:buClrTx/>
            <a:buSzTx/>
            <a:buFontTx/>
            <a:buNone/>
            <a:tabLst/>
            <a:defRPr sz="2800" b="0" i="0" u="none" strike="noStrike" cap="all" spc="280" baseline="0">
              <a:ln>
                <a:noFill/>
              </a:ln>
              <a:solidFill>
                <a:schemeClr val="accent6">
                  <a:satOff val="3260"/>
                  <a:lumOff val="-27490"/>
                </a:schemeClr>
              </a:solidFill>
              <a:uFillTx/>
              <a:latin typeface="+mj-lt"/>
              <a:ea typeface="+mj-ea"/>
              <a:cs typeface="+mj-cs"/>
              <a:sym typeface="Didot"/>
            </a:defRPr>
          </a:pPr>
          <a:r>
            <a:rPr lang="de-DE" sz="2800" b="0" i="0" u="none" strike="noStrike" cap="all" spc="280" baseline="0">
              <a:ln>
                <a:noFill/>
              </a:ln>
              <a:solidFill>
                <a:schemeClr val="accent6">
                  <a:satOff val="3260"/>
                  <a:lumOff val="-27490"/>
                </a:schemeClr>
              </a:solidFill>
              <a:uFillTx/>
              <a:latin typeface="+mj-lt"/>
              <a:ea typeface="+mj-ea"/>
              <a:cs typeface="+mj-cs"/>
              <a:sym typeface="Didot"/>
            </a:rPr>
            <a:t>HochzeitsFeier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1158240</xdr:rowOff>
    </xdr:from>
    <xdr:to>
      <xdr:col>5</xdr:col>
      <xdr:colOff>979989</xdr:colOff>
      <xdr:row>1</xdr:row>
      <xdr:rowOff>1158276</xdr:rowOff>
    </xdr:to>
    <xdr:sp macro="" textlink="">
      <xdr:nvSpPr>
        <xdr:cNvPr id="43" name="Shape 43"/>
        <xdr:cNvSpPr/>
      </xdr:nvSpPr>
      <xdr:spPr>
        <a:xfrm>
          <a:off x="-1" y="1158240"/>
          <a:ext cx="6388102" cy="37"/>
        </a:xfrm>
        <a:prstGeom prst="line">
          <a:avLst/>
        </a:prstGeom>
        <a:noFill/>
        <a:ln w="2540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0</xdr:colOff>
      <xdr:row>1</xdr:row>
      <xdr:rowOff>549656</xdr:rowOff>
    </xdr:from>
    <xdr:to>
      <xdr:col>6</xdr:col>
      <xdr:colOff>22993</xdr:colOff>
      <xdr:row>1</xdr:row>
      <xdr:rowOff>1250696</xdr:rowOff>
    </xdr:to>
    <xdr:sp macro="" textlink="">
      <xdr:nvSpPr>
        <xdr:cNvPr id="44" name="Shape 44"/>
        <xdr:cNvSpPr/>
      </xdr:nvSpPr>
      <xdr:spPr>
        <a:xfrm>
          <a:off x="-19050" y="549656"/>
          <a:ext cx="6426200" cy="701041"/>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ctr" defTabSz="457200" rtl="0" latinLnBrk="0">
            <a:lnSpc>
              <a:spcPct val="120000"/>
            </a:lnSpc>
            <a:spcBef>
              <a:spcPts val="0"/>
            </a:spcBef>
            <a:spcAft>
              <a:spcPts val="0"/>
            </a:spcAft>
            <a:buClrTx/>
            <a:buSzTx/>
            <a:buFontTx/>
            <a:buNone/>
            <a:tabLst/>
            <a:defRPr sz="1100" b="0" i="0" u="none" strike="noStrike" cap="none" spc="0" baseline="0">
              <a:ln>
                <a:noFill/>
              </a:ln>
              <a:solidFill>
                <a:schemeClr val="accent6">
                  <a:satOff val="3260"/>
                  <a:lumOff val="-27490"/>
                </a:schemeClr>
              </a:solidFill>
              <a:uFillTx/>
              <a:latin typeface="Hoefler Text"/>
              <a:ea typeface="Hoefler Text"/>
              <a:cs typeface="Hoefler Text"/>
              <a:sym typeface="Hoefler Text"/>
            </a:defRPr>
          </a:pPr>
          <a:r>
            <a:rPr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TIPP: Gebt eure Wunschbeträge in der Spalte </a:t>
          </a:r>
          <a:r>
            <a:rPr sz="1100" b="1" i="0" u="none" strike="noStrike" cap="none" spc="0" baseline="0">
              <a:ln>
                <a:noFill/>
              </a:ln>
              <a:solidFill>
                <a:schemeClr val="accent6">
                  <a:satOff val="3260"/>
                  <a:lumOff val="-27490"/>
                </a:schemeClr>
              </a:solidFill>
              <a:uFillTx/>
              <a:latin typeface="Avenir Book"/>
              <a:ea typeface="Helvetica"/>
              <a:cs typeface="Avenir Book"/>
              <a:sym typeface="Helvetica"/>
            </a:rPr>
            <a:t>Budgetrahmen </a:t>
          </a:r>
          <a:r>
            <a:rPr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ein und ergänzt später den </a:t>
          </a:r>
          <a:r>
            <a:rPr sz="1100" b="1" i="0" u="none" strike="noStrike" cap="none" spc="0" baseline="0">
              <a:ln>
                <a:noFill/>
              </a:ln>
              <a:solidFill>
                <a:schemeClr val="accent6">
                  <a:satOff val="3260"/>
                  <a:lumOff val="-27490"/>
                </a:schemeClr>
              </a:solidFill>
              <a:uFillTx/>
              <a:latin typeface="Avenir Book"/>
              <a:ea typeface="Helvetica"/>
              <a:cs typeface="Avenir Book"/>
              <a:sym typeface="Helvetica"/>
            </a:rPr>
            <a:t>tatsächlichen Betrag</a:t>
          </a:r>
          <a:r>
            <a:rPr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 Der Endbetrag wird automatisch in den Übersichten</a:t>
          </a:r>
          <a:r>
            <a:rPr sz="1100" b="1" i="0" u="none" strike="noStrike" cap="none" spc="0" baseline="0">
              <a:ln>
                <a:noFill/>
              </a:ln>
              <a:solidFill>
                <a:schemeClr val="accent6">
                  <a:satOff val="3260"/>
                  <a:lumOff val="-27490"/>
                </a:schemeClr>
              </a:solidFill>
              <a:uFillTx/>
              <a:latin typeface="Avenir Book"/>
              <a:ea typeface="Helvetica"/>
              <a:cs typeface="Avenir Book"/>
              <a:sym typeface="Helvetica"/>
            </a:rPr>
            <a:t> </a:t>
          </a:r>
          <a:r>
            <a:rPr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aktualisiert.</a:t>
          </a:r>
        </a:p>
      </xdr:txBody>
    </xdr:sp>
    <xdr:clientData/>
  </xdr:twoCellAnchor>
  <xdr:twoCellAnchor>
    <xdr:from>
      <xdr:col>1</xdr:col>
      <xdr:colOff>0</xdr:colOff>
      <xdr:row>1</xdr:row>
      <xdr:rowOff>544068</xdr:rowOff>
    </xdr:from>
    <xdr:to>
      <xdr:col>5</xdr:col>
      <xdr:colOff>979988</xdr:colOff>
      <xdr:row>1</xdr:row>
      <xdr:rowOff>546065</xdr:rowOff>
    </xdr:to>
    <xdr:sp macro="" textlink="">
      <xdr:nvSpPr>
        <xdr:cNvPr id="45" name="Shape 45"/>
        <xdr:cNvSpPr/>
      </xdr:nvSpPr>
      <xdr:spPr>
        <a:xfrm>
          <a:off x="-1" y="544068"/>
          <a:ext cx="6388101" cy="1998"/>
        </a:xfrm>
        <a:prstGeom prst="line">
          <a:avLst/>
        </a:prstGeom>
        <a:noFill/>
        <a:ln w="635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0</xdr:colOff>
      <xdr:row>1</xdr:row>
      <xdr:rowOff>0</xdr:rowOff>
    </xdr:from>
    <xdr:to>
      <xdr:col>6</xdr:col>
      <xdr:colOff>26549</xdr:colOff>
      <xdr:row>1</xdr:row>
      <xdr:rowOff>618199</xdr:rowOff>
    </xdr:to>
    <xdr:sp macro="" textlink="">
      <xdr:nvSpPr>
        <xdr:cNvPr id="46" name="Shape 46"/>
        <xdr:cNvSpPr/>
      </xdr:nvSpPr>
      <xdr:spPr>
        <a:xfrm>
          <a:off x="-19050" y="-40318"/>
          <a:ext cx="6429756" cy="618201"/>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ctr" defTabSz="457200" rtl="0" latinLnBrk="0">
            <a:lnSpc>
              <a:spcPct val="100000"/>
            </a:lnSpc>
            <a:spcBef>
              <a:spcPts val="0"/>
            </a:spcBef>
            <a:spcAft>
              <a:spcPts val="0"/>
            </a:spcAft>
            <a:buClrTx/>
            <a:buSzTx/>
            <a:buFontTx/>
            <a:buNone/>
            <a:tabLst/>
            <a:defRPr sz="2800" b="0" i="0" u="none" strike="noStrike" cap="all" spc="280" baseline="0">
              <a:ln>
                <a:noFill/>
              </a:ln>
              <a:solidFill>
                <a:schemeClr val="accent6">
                  <a:satOff val="3260"/>
                  <a:lumOff val="-27490"/>
                </a:schemeClr>
              </a:solidFill>
              <a:uFillTx/>
              <a:latin typeface="+mj-lt"/>
              <a:ea typeface="+mj-ea"/>
              <a:cs typeface="+mj-cs"/>
              <a:sym typeface="Didot"/>
            </a:defRPr>
          </a:pPr>
          <a:r>
            <a:rPr sz="2800" b="0" i="0" u="none" strike="noStrike" cap="all" spc="280" baseline="0">
              <a:ln>
                <a:noFill/>
              </a:ln>
              <a:solidFill>
                <a:schemeClr val="accent6">
                  <a:satOff val="3260"/>
                  <a:lumOff val="-27490"/>
                </a:schemeClr>
              </a:solidFill>
              <a:uFillTx/>
              <a:latin typeface="+mj-lt"/>
              <a:ea typeface="+mj-ea"/>
              <a:cs typeface="+mj-cs"/>
              <a:sym typeface="Didot"/>
            </a:rPr>
            <a:t>Sonstige Standards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1539240</xdr:rowOff>
    </xdr:from>
    <xdr:to>
      <xdr:col>4</xdr:col>
      <xdr:colOff>922815</xdr:colOff>
      <xdr:row>1</xdr:row>
      <xdr:rowOff>1539276</xdr:rowOff>
    </xdr:to>
    <xdr:sp macro="" textlink="">
      <xdr:nvSpPr>
        <xdr:cNvPr id="13" name="Shape 13"/>
        <xdr:cNvSpPr/>
      </xdr:nvSpPr>
      <xdr:spPr>
        <a:xfrm>
          <a:off x="-1" y="1539240"/>
          <a:ext cx="6388102" cy="37"/>
        </a:xfrm>
        <a:prstGeom prst="line">
          <a:avLst/>
        </a:prstGeom>
        <a:noFill/>
        <a:ln w="2540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0</xdr:colOff>
      <xdr:row>1</xdr:row>
      <xdr:rowOff>515248</xdr:rowOff>
    </xdr:from>
    <xdr:to>
      <xdr:col>5</xdr:col>
      <xdr:colOff>753</xdr:colOff>
      <xdr:row>1</xdr:row>
      <xdr:rowOff>1548856</xdr:rowOff>
    </xdr:to>
    <xdr:sp macro="" textlink="">
      <xdr:nvSpPr>
        <xdr:cNvPr id="14" name="Shape 14"/>
        <xdr:cNvSpPr/>
      </xdr:nvSpPr>
      <xdr:spPr>
        <a:xfrm>
          <a:off x="-19050" y="515248"/>
          <a:ext cx="6426201" cy="1033609"/>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ctr" defTabSz="457200" rtl="0" latinLnBrk="0">
            <a:lnSpc>
              <a:spcPct val="120000"/>
            </a:lnSpc>
            <a:spcBef>
              <a:spcPts val="0"/>
            </a:spcBef>
            <a:spcAft>
              <a:spcPts val="0"/>
            </a:spcAft>
            <a:buClrTx/>
            <a:buSzTx/>
            <a:buFontTx/>
            <a:buNone/>
            <a:tabLst/>
            <a:defRPr sz="1100" b="0" i="0" u="none" strike="noStrike" cap="none" spc="0" baseline="0">
              <a:ln>
                <a:noFill/>
              </a:ln>
              <a:solidFill>
                <a:schemeClr val="accent6">
                  <a:satOff val="3260"/>
                  <a:lumOff val="-27490"/>
                </a:schemeClr>
              </a:solidFill>
              <a:uFillTx/>
              <a:latin typeface="Hoefler Text"/>
              <a:ea typeface="Hoefler Text"/>
              <a:cs typeface="Hoefler Text"/>
              <a:sym typeface="Hoefler Text"/>
            </a:defRPr>
          </a:pPr>
          <a:r>
            <a:rPr lang="de-DE"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Anleitung: Dieses Blatt gibt euch den Budgetüberblick für alle wichtigen Elemente. </a:t>
          </a:r>
          <a:br>
            <a:rPr lang="de-DE" sz="1100" b="0" i="0" u="none" strike="noStrike" cap="none" spc="0" baseline="0">
              <a:ln>
                <a:noFill/>
              </a:ln>
              <a:solidFill>
                <a:schemeClr val="accent6">
                  <a:satOff val="3260"/>
                  <a:lumOff val="-27490"/>
                </a:schemeClr>
              </a:solidFill>
              <a:uFillTx/>
              <a:latin typeface="Avenir Book"/>
              <a:ea typeface="Hoefler Text"/>
              <a:cs typeface="Avenir Book"/>
              <a:sym typeface="Hoefler Text"/>
            </a:rPr>
          </a:br>
          <a:r>
            <a:rPr lang="de-DE"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Sie wird automatisch aktualisiert, sobald ihr in den jeweiligen Kategorien etwas eintragt. </a:t>
          </a:r>
        </a:p>
        <a:p>
          <a:pPr marL="0" marR="0" indent="0" algn="ctr" defTabSz="457200" rtl="0" latinLnBrk="0">
            <a:lnSpc>
              <a:spcPct val="120000"/>
            </a:lnSpc>
            <a:spcBef>
              <a:spcPts val="0"/>
            </a:spcBef>
            <a:spcAft>
              <a:spcPts val="0"/>
            </a:spcAft>
            <a:buClrTx/>
            <a:buSzTx/>
            <a:buFontTx/>
            <a:buNone/>
            <a:tabLst/>
            <a:defRPr sz="1100" b="0" i="0" u="none" strike="noStrike" cap="none" spc="0" baseline="0">
              <a:ln>
                <a:noFill/>
              </a:ln>
              <a:solidFill>
                <a:schemeClr val="accent6">
                  <a:satOff val="3260"/>
                  <a:lumOff val="-27490"/>
                </a:schemeClr>
              </a:solidFill>
              <a:uFillTx/>
              <a:latin typeface="Hoefler Text"/>
              <a:ea typeface="Hoefler Text"/>
              <a:cs typeface="Hoefler Text"/>
              <a:sym typeface="Hoefler Text"/>
            </a:defRPr>
          </a:pPr>
          <a:r>
            <a:rPr lang="de-DE" sz="1100" b="1" i="0" u="none" strike="noStrike" cap="none" spc="0" baseline="0">
              <a:ln>
                <a:noFill/>
              </a:ln>
              <a:solidFill>
                <a:schemeClr val="accent6">
                  <a:satOff val="3260"/>
                  <a:lumOff val="-27490"/>
                </a:schemeClr>
              </a:solidFill>
              <a:uFillTx/>
              <a:latin typeface="Avenir Book"/>
              <a:ea typeface="Hoefler Text"/>
              <a:cs typeface="Avenir Book"/>
              <a:sym typeface="Hoefler Text"/>
            </a:rPr>
            <a:t>Deshalb hier bitte nichts eintragen</a:t>
          </a:r>
          <a:r>
            <a:rPr lang="de-DE"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 Achtung: Hier sind </a:t>
          </a:r>
          <a:r>
            <a:rPr lang="de-DE" sz="1100" b="1" i="0" u="none" strike="noStrike" cap="none" spc="0" baseline="0">
              <a:ln>
                <a:noFill/>
              </a:ln>
              <a:solidFill>
                <a:schemeClr val="accent6">
                  <a:satOff val="3260"/>
                  <a:lumOff val="-27490"/>
                </a:schemeClr>
              </a:solidFill>
              <a:uFillTx/>
              <a:latin typeface="Avenir Book"/>
              <a:ea typeface="Hoefler Text"/>
              <a:cs typeface="Avenir Book"/>
              <a:sym typeface="Hoefler Text"/>
            </a:rPr>
            <a:t>nur die Big Points </a:t>
          </a:r>
          <a:r>
            <a:rPr lang="de-DE"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und nicht alle Kosten aufgeführt. Die Gesamtübersicht findet ihr im Blatt "Gesamtübersicht".</a:t>
          </a:r>
        </a:p>
      </xdr:txBody>
    </xdr:sp>
    <xdr:clientData/>
  </xdr:twoCellAnchor>
  <xdr:twoCellAnchor>
    <xdr:from>
      <xdr:col>1</xdr:col>
      <xdr:colOff>0</xdr:colOff>
      <xdr:row>1</xdr:row>
      <xdr:rowOff>544068</xdr:rowOff>
    </xdr:from>
    <xdr:to>
      <xdr:col>4</xdr:col>
      <xdr:colOff>922814</xdr:colOff>
      <xdr:row>1</xdr:row>
      <xdr:rowOff>546065</xdr:rowOff>
    </xdr:to>
    <xdr:sp macro="" textlink="">
      <xdr:nvSpPr>
        <xdr:cNvPr id="15" name="Shape 15"/>
        <xdr:cNvSpPr/>
      </xdr:nvSpPr>
      <xdr:spPr>
        <a:xfrm>
          <a:off x="-1" y="544068"/>
          <a:ext cx="6388101" cy="1998"/>
        </a:xfrm>
        <a:prstGeom prst="line">
          <a:avLst/>
        </a:prstGeom>
        <a:noFill/>
        <a:ln w="635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0</xdr:colOff>
      <xdr:row>1</xdr:row>
      <xdr:rowOff>0</xdr:rowOff>
    </xdr:from>
    <xdr:to>
      <xdr:col>5</xdr:col>
      <xdr:colOff>4309</xdr:colOff>
      <xdr:row>1</xdr:row>
      <xdr:rowOff>618199</xdr:rowOff>
    </xdr:to>
    <xdr:sp macro="" textlink="">
      <xdr:nvSpPr>
        <xdr:cNvPr id="16" name="Shape 16"/>
        <xdr:cNvSpPr/>
      </xdr:nvSpPr>
      <xdr:spPr>
        <a:xfrm>
          <a:off x="-19050" y="-40318"/>
          <a:ext cx="6429756" cy="618201"/>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ctr" defTabSz="457200" rtl="0" latinLnBrk="0">
            <a:lnSpc>
              <a:spcPct val="100000"/>
            </a:lnSpc>
            <a:spcBef>
              <a:spcPts val="0"/>
            </a:spcBef>
            <a:spcAft>
              <a:spcPts val="0"/>
            </a:spcAft>
            <a:buClrTx/>
            <a:buSzTx/>
            <a:buFontTx/>
            <a:buNone/>
            <a:tabLst/>
            <a:defRPr sz="2800" b="0" i="0" u="none" strike="noStrike" cap="all" spc="280" baseline="0">
              <a:ln>
                <a:noFill/>
              </a:ln>
              <a:solidFill>
                <a:schemeClr val="accent6">
                  <a:satOff val="3260"/>
                  <a:lumOff val="-27490"/>
                </a:schemeClr>
              </a:solidFill>
              <a:uFillTx/>
              <a:latin typeface="+mj-lt"/>
              <a:ea typeface="+mj-ea"/>
              <a:cs typeface="+mj-cs"/>
              <a:sym typeface="Didot"/>
            </a:defRPr>
          </a:pPr>
          <a:r>
            <a:rPr sz="2800" b="0" i="0" u="none" strike="noStrike" cap="all" spc="280" baseline="0">
              <a:ln>
                <a:noFill/>
              </a:ln>
              <a:solidFill>
                <a:schemeClr val="accent6">
                  <a:satOff val="3260"/>
                  <a:lumOff val="-27490"/>
                </a:schemeClr>
              </a:solidFill>
              <a:uFillTx/>
              <a:latin typeface="+mj-lt"/>
              <a:ea typeface="+mj-ea"/>
              <a:cs typeface="+mj-cs"/>
              <a:sym typeface="Didot"/>
            </a:rPr>
            <a:t>Big Points-Übersicht</a:t>
          </a:r>
        </a:p>
      </xdr:txBody>
    </xdr:sp>
    <xdr:clientData/>
  </xdr:twoCellAnchor>
</xdr:wsDr>
</file>

<file path=xl/theme/theme1.xml><?xml version="1.0" encoding="utf-8"?>
<a:theme xmlns:a="http://schemas.openxmlformats.org/drawingml/2006/main" name="05_Personal_Budget">
  <a:themeElements>
    <a:clrScheme name="05_Personal_Budget">
      <a:dk1>
        <a:srgbClr val="000000"/>
      </a:dk1>
      <a:lt1>
        <a:srgbClr val="FFFFFF"/>
      </a:lt1>
      <a:dk2>
        <a:srgbClr val="5B5854"/>
      </a:dk2>
      <a:lt2>
        <a:srgbClr val="C9C3BA"/>
      </a:lt2>
      <a:accent1>
        <a:srgbClr val="5CB1AB"/>
      </a:accent1>
      <a:accent2>
        <a:srgbClr val="8FAD4B"/>
      </a:accent2>
      <a:accent3>
        <a:srgbClr val="FFD84A"/>
      </a:accent3>
      <a:accent4>
        <a:srgbClr val="F7825C"/>
      </a:accent4>
      <a:accent5>
        <a:srgbClr val="958BBD"/>
      </a:accent5>
      <a:accent6>
        <a:srgbClr val="A3917D"/>
      </a:accent6>
      <a:hlink>
        <a:srgbClr val="0000FF"/>
      </a:hlink>
      <a:folHlink>
        <a:srgbClr val="FF00FF"/>
      </a:folHlink>
    </a:clrScheme>
    <a:fontScheme name="05_Personal_Budget">
      <a:majorFont>
        <a:latin typeface="Didot"/>
        <a:ea typeface="Didot"/>
        <a:cs typeface="Didot"/>
      </a:majorFont>
      <a:minorFont>
        <a:latin typeface="Avenir Next"/>
        <a:ea typeface="Avenir Next"/>
        <a:cs typeface="Avenir Next"/>
      </a:minorFont>
    </a:fontScheme>
    <a:fmtScheme name="05_Personal_Budget">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400" b="0" i="0" u="none" strike="noStrike" cap="none" spc="0" normalizeH="0" baseline="0">
            <a:ln>
              <a:noFill/>
            </a:ln>
            <a:solidFill>
              <a:srgbClr val="FFFFFF"/>
            </a:solidFill>
            <a:effectLst/>
            <a:uFillTx/>
            <a:latin typeface="+mn-lt"/>
            <a:ea typeface="+mn-ea"/>
            <a:cs typeface="+mn-cs"/>
            <a:sym typeface="Avenir Next"/>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chemeClr val="accent6">
              <a:satOff val="3260"/>
              <a:lumOff val="-27490"/>
              <a:alpha val="50000"/>
            </a:schemeClr>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20000"/>
          </a:lnSpc>
          <a:spcBef>
            <a:spcPts val="0"/>
          </a:spcBef>
          <a:spcAft>
            <a:spcPts val="0"/>
          </a:spcAft>
          <a:buClrTx/>
          <a:buSzTx/>
          <a:buFontTx/>
          <a:buNone/>
          <a:tabLst/>
          <a:defRPr kumimoji="0" sz="1100" b="0" i="0" u="none" strike="noStrike" cap="none" spc="0" normalizeH="0" baseline="0">
            <a:ln>
              <a:noFill/>
            </a:ln>
            <a:solidFill>
              <a:schemeClr val="accent6">
                <a:satOff val="3260"/>
                <a:lumOff val="-27490"/>
              </a:schemeClr>
            </a:solidFill>
            <a:effectLst/>
            <a:uFillTx/>
            <a:latin typeface="Hoefler Text"/>
            <a:ea typeface="Hoefler Text"/>
            <a:cs typeface="Hoefler Text"/>
            <a:sym typeface="Hoefler Text"/>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2"/>
  <sheetViews>
    <sheetView showGridLines="0" topLeftCell="A5" zoomScale="150" zoomScaleNormal="150" zoomScalePageLayoutView="150" workbookViewId="0">
      <selection activeCell="E5" sqref="E5"/>
    </sheetView>
  </sheetViews>
  <sheetFormatPr baseColWidth="10" defaultColWidth="10.83203125" defaultRowHeight="21.75" customHeight="1" x14ac:dyDescent="0"/>
  <cols>
    <col min="1" max="1" width="3.6640625" style="4" customWidth="1"/>
    <col min="2" max="2" width="27.83203125" style="1" customWidth="1"/>
    <col min="3" max="3" width="6.6640625" style="1" customWidth="1"/>
    <col min="4" max="4" width="17.6640625" style="1" customWidth="1"/>
    <col min="5" max="5" width="23" style="1" customWidth="1"/>
    <col min="6" max="6" width="3.33203125" style="1" customWidth="1"/>
    <col min="7" max="257" width="10.83203125" style="1" customWidth="1"/>
  </cols>
  <sheetData>
    <row r="1" spans="2:257" ht="21.7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row>
    <row r="2" spans="2:257" ht="182.7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row>
    <row r="3" spans="2:257" ht="30" customHeight="1">
      <c r="B3" s="4"/>
      <c r="C3" s="4"/>
      <c r="D3" s="126" t="s">
        <v>203</v>
      </c>
      <c r="E3" s="126"/>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row>
    <row r="4" spans="2:257" ht="20">
      <c r="B4" s="4"/>
      <c r="C4" s="4"/>
      <c r="D4" s="8" t="s">
        <v>0</v>
      </c>
      <c r="E4" s="69">
        <v>10000</v>
      </c>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row>
    <row r="5" spans="2:257" ht="20">
      <c r="B5" s="4"/>
      <c r="C5" s="4"/>
      <c r="D5" s="9" t="s">
        <v>1</v>
      </c>
      <c r="E5" s="70">
        <v>60</v>
      </c>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row>
    <row r="6" spans="2:257" ht="30" customHeight="1">
      <c r="B6" s="4"/>
      <c r="C6" s="4"/>
      <c r="D6" s="5"/>
      <c r="E6" s="6"/>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row>
    <row r="7" spans="2:257" ht="30" customHeight="1">
      <c r="B7" s="4"/>
      <c r="C7" s="4"/>
      <c r="D7" s="5"/>
      <c r="E7" s="6"/>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row>
    <row r="8" spans="2:257" ht="30" customHeight="1">
      <c r="B8" s="124" t="s">
        <v>195</v>
      </c>
      <c r="C8" s="124"/>
      <c r="D8" s="124"/>
      <c r="E8" s="12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row>
    <row r="9" spans="2:257" ht="22.5" customHeight="1">
      <c r="B9" s="55" t="s">
        <v>2</v>
      </c>
      <c r="C9" s="56" t="s">
        <v>3</v>
      </c>
      <c r="D9" s="56" t="s">
        <v>4</v>
      </c>
      <c r="E9" s="56" t="s">
        <v>209</v>
      </c>
    </row>
    <row r="10" spans="2:257" ht="22.5" customHeight="1">
      <c r="B10" s="57" t="s">
        <v>5</v>
      </c>
      <c r="C10" s="58">
        <v>50</v>
      </c>
      <c r="D10" s="59">
        <f>E4/100*50</f>
        <v>5000</v>
      </c>
      <c r="E10" s="60">
        <f t="shared" ref="E10:E15" si="0">D10/100*80</f>
        <v>4000</v>
      </c>
    </row>
    <row r="11" spans="2:257" ht="22.25" customHeight="1">
      <c r="B11" s="61" t="s">
        <v>207</v>
      </c>
      <c r="C11" s="62">
        <v>13</v>
      </c>
      <c r="D11" s="63">
        <f>E4/100*13</f>
        <v>1300</v>
      </c>
      <c r="E11" s="64">
        <f t="shared" si="0"/>
        <v>1040</v>
      </c>
    </row>
    <row r="12" spans="2:257" ht="22.25" customHeight="1">
      <c r="B12" s="65" t="s">
        <v>25</v>
      </c>
      <c r="C12" s="66">
        <v>7</v>
      </c>
      <c r="D12" s="67">
        <f>E4/100*7</f>
        <v>700</v>
      </c>
      <c r="E12" s="68">
        <f t="shared" si="0"/>
        <v>560</v>
      </c>
    </row>
    <row r="13" spans="2:257" ht="22.25" customHeight="1">
      <c r="B13" s="61" t="s">
        <v>6</v>
      </c>
      <c r="C13" s="62">
        <v>10</v>
      </c>
      <c r="D13" s="63">
        <f>E4/100*10</f>
        <v>1000</v>
      </c>
      <c r="E13" s="64">
        <f t="shared" si="0"/>
        <v>800</v>
      </c>
    </row>
    <row r="14" spans="2:257" ht="22.25" customHeight="1">
      <c r="B14" s="65" t="s">
        <v>208</v>
      </c>
      <c r="C14" s="66">
        <v>10</v>
      </c>
      <c r="D14" s="67">
        <f>E4/100*10</f>
        <v>1000</v>
      </c>
      <c r="E14" s="68">
        <f t="shared" si="0"/>
        <v>800</v>
      </c>
    </row>
    <row r="15" spans="2:257" ht="22.25" customHeight="1">
      <c r="B15" s="61" t="s">
        <v>7</v>
      </c>
      <c r="C15" s="62">
        <v>10</v>
      </c>
      <c r="D15" s="63">
        <f>E4/100*10</f>
        <v>1000</v>
      </c>
      <c r="E15" s="64">
        <f t="shared" si="0"/>
        <v>800</v>
      </c>
    </row>
    <row r="18" spans="2:5" ht="21.75" customHeight="1">
      <c r="D18" s="125" t="s">
        <v>202</v>
      </c>
      <c r="E18" s="125"/>
    </row>
    <row r="19" spans="2:5" ht="21.75" customHeight="1">
      <c r="D19" s="13" t="s">
        <v>8</v>
      </c>
      <c r="E19" s="15">
        <f>D10/E5/2</f>
        <v>41.666666666666664</v>
      </c>
    </row>
    <row r="20" spans="2:5" ht="21.75" customHeight="1">
      <c r="D20" s="14" t="s">
        <v>9</v>
      </c>
      <c r="E20" s="15">
        <f>D10/E5/2</f>
        <v>41.666666666666664</v>
      </c>
    </row>
    <row r="22" spans="2:5" ht="21.75" customHeight="1">
      <c r="B22" s="127" t="s">
        <v>263</v>
      </c>
      <c r="C22" s="127"/>
      <c r="D22" s="127"/>
      <c r="E22" s="127"/>
    </row>
  </sheetData>
  <sheetProtection password="D20A" sheet="1" objects="1" scenarios="1" selectLockedCells="1"/>
  <mergeCells count="4">
    <mergeCell ref="B8:E8"/>
    <mergeCell ref="D18:E18"/>
    <mergeCell ref="D3:E3"/>
    <mergeCell ref="B22:E22"/>
  </mergeCells>
  <phoneticPr fontId="9" type="noConversion"/>
  <pageMargins left="0.75000000000000011" right="0.75000000000000011" top="0.78740157480314965" bottom="0.5" header="0.25" footer="0.25"/>
  <pageSetup paperSize="9" scale="80" orientation="portrait"/>
  <headerFooter>
    <oddFooter>&amp;C&amp;"Avenir Next,Regular"&amp;10&amp;K000000&amp;P</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showGridLines="0" zoomScale="150" zoomScaleNormal="150" zoomScalePageLayoutView="150" workbookViewId="0">
      <selection activeCell="G11" sqref="G11"/>
    </sheetView>
  </sheetViews>
  <sheetFormatPr baseColWidth="10" defaultColWidth="20.5" defaultRowHeight="21.75" customHeight="1" x14ac:dyDescent="0"/>
  <cols>
    <col min="1" max="1" width="3.6640625" style="4" customWidth="1"/>
    <col min="2" max="2" width="20.5" style="2" customWidth="1"/>
    <col min="3" max="5" width="21.1640625" style="2" customWidth="1"/>
    <col min="6" max="6" width="3.1640625" style="2" customWidth="1"/>
    <col min="7" max="257" width="20.5" style="2" customWidth="1"/>
  </cols>
  <sheetData>
    <row r="1" spans="2:257" ht="21.7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row>
    <row r="2" spans="2:257" ht="182.75" customHeight="1"/>
    <row r="3" spans="2:257" ht="30" customHeight="1">
      <c r="B3" s="128" t="s">
        <v>196</v>
      </c>
      <c r="C3" s="128"/>
      <c r="D3" s="128"/>
      <c r="E3" s="128"/>
    </row>
    <row r="4" spans="2:257" ht="23.75" customHeight="1">
      <c r="B4" s="16" t="s">
        <v>10</v>
      </c>
      <c r="C4" s="17" t="s">
        <v>11</v>
      </c>
      <c r="D4" s="17" t="s">
        <v>12</v>
      </c>
      <c r="E4" s="17" t="s">
        <v>13</v>
      </c>
    </row>
    <row r="5" spans="2:257" ht="22.5" customHeight="1">
      <c r="B5" s="18" t="s">
        <v>14</v>
      </c>
      <c r="C5" s="19">
        <f>Outfit!E28+Outfit!E45+Outfit!E59</f>
        <v>0</v>
      </c>
      <c r="D5" s="20">
        <f>Outfit!F28+Outfit!F45+Outfit!F59</f>
        <v>0</v>
      </c>
      <c r="E5" s="20">
        <f>C5-D5</f>
        <v>0</v>
      </c>
    </row>
    <row r="6" spans="2:257" ht="22.25" customHeight="1">
      <c r="B6" s="21" t="s">
        <v>15</v>
      </c>
      <c r="C6" s="22">
        <f>Polterabend!E20+Polterabend!F36</f>
        <v>0</v>
      </c>
      <c r="D6" s="23">
        <f>Polterabend!F20+Polterabend!H36</f>
        <v>0</v>
      </c>
      <c r="E6" s="23">
        <f t="shared" ref="E6:E11" si="0">C6-D6</f>
        <v>0</v>
      </c>
    </row>
    <row r="7" spans="2:257" ht="22.25" customHeight="1">
      <c r="B7" s="21" t="s">
        <v>16</v>
      </c>
      <c r="C7" s="22">
        <f>Standesamt!E35</f>
        <v>0</v>
      </c>
      <c r="D7" s="24">
        <f>Standesamt!F35</f>
        <v>0</v>
      </c>
      <c r="E7" s="24">
        <f t="shared" si="0"/>
        <v>0</v>
      </c>
    </row>
    <row r="8" spans="2:257" ht="22.25" customHeight="1">
      <c r="B8" s="21" t="s">
        <v>17</v>
      </c>
      <c r="C8" s="22">
        <f>Zeremonie!E44</f>
        <v>0</v>
      </c>
      <c r="D8" s="23">
        <f>Zeremonie!F44</f>
        <v>0</v>
      </c>
      <c r="E8" s="23">
        <f t="shared" si="0"/>
        <v>0</v>
      </c>
    </row>
    <row r="9" spans="2:257" ht="22.25" customHeight="1">
      <c r="B9" s="21" t="s">
        <v>18</v>
      </c>
      <c r="C9" s="22">
        <f>Feier!E54+Feier!F73</f>
        <v>0</v>
      </c>
      <c r="D9" s="24">
        <f>(Feier!F54)+(Feier!H73)</f>
        <v>0</v>
      </c>
      <c r="E9" s="24">
        <f t="shared" si="0"/>
        <v>0</v>
      </c>
    </row>
    <row r="10" spans="2:257" ht="22.5" customHeight="1">
      <c r="B10" s="25" t="s">
        <v>19</v>
      </c>
      <c r="C10" s="26">
        <f>'Sonstige Standards'!E25</f>
        <v>0</v>
      </c>
      <c r="D10" s="27">
        <f>'Sonstige Standards'!F25</f>
        <v>0</v>
      </c>
      <c r="E10" s="27">
        <f t="shared" si="0"/>
        <v>0</v>
      </c>
    </row>
    <row r="11" spans="2:257" ht="22.5" customHeight="1">
      <c r="B11" s="28" t="s">
        <v>20</v>
      </c>
      <c r="C11" s="29">
        <f>SUM(C5:C10)</f>
        <v>0</v>
      </c>
      <c r="D11" s="29">
        <f>SUM(D5:D10)</f>
        <v>0</v>
      </c>
      <c r="E11" s="29">
        <f t="shared" si="0"/>
        <v>0</v>
      </c>
    </row>
    <row r="30" spans="2:5" ht="21.75" customHeight="1">
      <c r="B30" s="127" t="s">
        <v>263</v>
      </c>
      <c r="C30" s="127"/>
      <c r="D30" s="127"/>
      <c r="E30" s="127"/>
    </row>
  </sheetData>
  <sheetProtection password="D20A" sheet="1" objects="1" scenarios="1" selectLockedCells="1" selectUnlockedCells="1"/>
  <mergeCells count="2">
    <mergeCell ref="B3:E3"/>
    <mergeCell ref="B30:E30"/>
  </mergeCells>
  <phoneticPr fontId="9" type="noConversion"/>
  <pageMargins left="0.75000000000000011" right="0.75000000000000011" top="0.78740157480314965" bottom="0.5" header="0.25" footer="0.25"/>
  <pageSetup paperSize="9" scale="80" orientation="portrait"/>
  <headerFooter>
    <oddFooter>&amp;C&amp;"Avenir Next,Regular"&amp;10&amp;K000000&amp;P</oddFooter>
  </headerFooter>
  <drawing r:id="rId1"/>
  <extLst>
    <ext xmlns:mx="http://schemas.microsoft.com/office/mac/excel/2008/main" uri="{64002731-A6B0-56B0-2670-7721B7C09600}">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W61"/>
  <sheetViews>
    <sheetView showGridLines="0" topLeftCell="A6" zoomScale="150" zoomScaleNormal="150" zoomScalePageLayoutView="150" workbookViewId="0">
      <selection activeCell="C9" sqref="C9"/>
    </sheetView>
  </sheetViews>
  <sheetFormatPr baseColWidth="10" defaultColWidth="10.83203125" defaultRowHeight="21.75" customHeight="1" x14ac:dyDescent="0"/>
  <cols>
    <col min="1" max="1" width="3.6640625" style="85" customWidth="1"/>
    <col min="2" max="2" width="21.6640625" style="85" customWidth="1"/>
    <col min="3" max="3" width="18" style="85" customWidth="1"/>
    <col min="4" max="4" width="9.83203125" style="85" bestFit="1" customWidth="1"/>
    <col min="5" max="6" width="13" style="85" customWidth="1"/>
    <col min="7" max="257" width="10.83203125" style="85" customWidth="1"/>
    <col min="258" max="16384" width="10.83203125" style="86"/>
  </cols>
  <sheetData>
    <row r="2" spans="2:6" ht="152" customHeight="1"/>
    <row r="3" spans="2:6" ht="30" customHeight="1">
      <c r="B3" s="129" t="s">
        <v>197</v>
      </c>
      <c r="C3" s="129"/>
      <c r="D3" s="129"/>
      <c r="E3" s="129"/>
      <c r="F3" s="129"/>
    </row>
    <row r="4" spans="2:6" ht="22.5" customHeight="1">
      <c r="B4" s="87" t="s">
        <v>2</v>
      </c>
      <c r="C4" s="87" t="s">
        <v>21</v>
      </c>
      <c r="D4" s="87" t="s">
        <v>42</v>
      </c>
      <c r="E4" s="88" t="s">
        <v>22</v>
      </c>
      <c r="F4" s="88" t="s">
        <v>23</v>
      </c>
    </row>
    <row r="5" spans="2:6" ht="22.5" customHeight="1">
      <c r="B5" s="89" t="s">
        <v>43</v>
      </c>
      <c r="C5" s="90" t="s">
        <v>44</v>
      </c>
      <c r="D5" s="91" t="s">
        <v>228</v>
      </c>
      <c r="E5" s="71">
        <v>0</v>
      </c>
      <c r="F5" s="71">
        <v>0</v>
      </c>
    </row>
    <row r="6" spans="2:6" ht="22.25" customHeight="1">
      <c r="B6" s="93"/>
      <c r="C6" s="94" t="s">
        <v>46</v>
      </c>
      <c r="D6" s="95"/>
      <c r="E6" s="73">
        <v>0</v>
      </c>
      <c r="F6" s="73">
        <v>0</v>
      </c>
    </row>
    <row r="7" spans="2:6" ht="22.25" customHeight="1">
      <c r="B7" s="97"/>
      <c r="C7" s="98" t="s">
        <v>47</v>
      </c>
      <c r="D7" s="99" t="s">
        <v>48</v>
      </c>
      <c r="E7" s="75">
        <v>0</v>
      </c>
      <c r="F7" s="75">
        <v>0</v>
      </c>
    </row>
    <row r="8" spans="2:6" ht="22.25" customHeight="1">
      <c r="B8" s="93"/>
      <c r="C8" s="94" t="s">
        <v>49</v>
      </c>
      <c r="D8" s="95"/>
      <c r="E8" s="73">
        <v>0</v>
      </c>
      <c r="F8" s="73">
        <v>0</v>
      </c>
    </row>
    <row r="9" spans="2:6" ht="22.25" customHeight="1">
      <c r="B9" s="97"/>
      <c r="C9" s="74" t="s">
        <v>7</v>
      </c>
      <c r="D9" s="99"/>
      <c r="E9" s="75">
        <v>0</v>
      </c>
      <c r="F9" s="75">
        <v>0</v>
      </c>
    </row>
    <row r="10" spans="2:6" ht="22.25" customHeight="1">
      <c r="B10" s="93"/>
      <c r="C10" s="72" t="s">
        <v>7</v>
      </c>
      <c r="D10" s="95"/>
      <c r="E10" s="73">
        <v>0</v>
      </c>
      <c r="F10" s="73">
        <v>0</v>
      </c>
    </row>
    <row r="11" spans="2:6" ht="22.25" customHeight="1">
      <c r="B11" s="97"/>
      <c r="C11" s="74" t="s">
        <v>7</v>
      </c>
      <c r="D11" s="99"/>
      <c r="E11" s="75">
        <v>0</v>
      </c>
      <c r="F11" s="75">
        <v>0</v>
      </c>
    </row>
    <row r="12" spans="2:6" ht="22.25" customHeight="1">
      <c r="B12" s="93"/>
      <c r="C12" s="72" t="s">
        <v>7</v>
      </c>
      <c r="D12" s="95"/>
      <c r="E12" s="73">
        <v>0</v>
      </c>
      <c r="F12" s="73">
        <v>0</v>
      </c>
    </row>
    <row r="13" spans="2:6" ht="22.25" customHeight="1">
      <c r="B13" s="102" t="s">
        <v>50</v>
      </c>
      <c r="C13" s="98" t="s">
        <v>51</v>
      </c>
      <c r="D13" s="99" t="s">
        <v>229</v>
      </c>
      <c r="E13" s="75">
        <v>0</v>
      </c>
      <c r="F13" s="75">
        <v>0</v>
      </c>
    </row>
    <row r="14" spans="2:6" ht="22.25" customHeight="1">
      <c r="B14" s="93"/>
      <c r="C14" s="94" t="s">
        <v>52</v>
      </c>
      <c r="D14" s="95"/>
      <c r="E14" s="73">
        <v>0</v>
      </c>
      <c r="F14" s="73">
        <v>0</v>
      </c>
    </row>
    <row r="15" spans="2:6" ht="22.25" customHeight="1">
      <c r="B15" s="97"/>
      <c r="C15" s="98" t="s">
        <v>53</v>
      </c>
      <c r="D15" s="99" t="s">
        <v>230</v>
      </c>
      <c r="E15" s="75">
        <v>0</v>
      </c>
      <c r="F15" s="75">
        <v>0</v>
      </c>
    </row>
    <row r="16" spans="2:6" ht="22.25" customHeight="1">
      <c r="B16" s="93"/>
      <c r="C16" s="94" t="s">
        <v>47</v>
      </c>
      <c r="D16" s="95" t="s">
        <v>56</v>
      </c>
      <c r="E16" s="73">
        <v>0</v>
      </c>
      <c r="F16" s="73">
        <v>0</v>
      </c>
    </row>
    <row r="17" spans="2:6" ht="22.25" customHeight="1">
      <c r="B17" s="97"/>
      <c r="C17" s="98" t="s">
        <v>55</v>
      </c>
      <c r="D17" s="99" t="s">
        <v>231</v>
      </c>
      <c r="E17" s="75">
        <v>0</v>
      </c>
      <c r="F17" s="75">
        <v>0</v>
      </c>
    </row>
    <row r="18" spans="2:6" ht="22.25" customHeight="1">
      <c r="B18" s="93"/>
      <c r="C18" s="94" t="s">
        <v>57</v>
      </c>
      <c r="D18" s="95" t="s">
        <v>56</v>
      </c>
      <c r="E18" s="73">
        <v>0</v>
      </c>
      <c r="F18" s="73">
        <v>0</v>
      </c>
    </row>
    <row r="19" spans="2:6" ht="22.25" customHeight="1">
      <c r="B19" s="97"/>
      <c r="C19" s="98" t="s">
        <v>232</v>
      </c>
      <c r="D19" s="99" t="s">
        <v>233</v>
      </c>
      <c r="E19" s="75">
        <v>0</v>
      </c>
      <c r="F19" s="75">
        <v>0</v>
      </c>
    </row>
    <row r="20" spans="2:6" ht="22.25" customHeight="1">
      <c r="B20" s="101"/>
      <c r="C20" s="72" t="s">
        <v>7</v>
      </c>
      <c r="D20" s="95"/>
      <c r="E20" s="73">
        <v>0</v>
      </c>
      <c r="F20" s="73">
        <v>0</v>
      </c>
    </row>
    <row r="21" spans="2:6" ht="22.25" customHeight="1">
      <c r="B21" s="102"/>
      <c r="C21" s="74" t="s">
        <v>7</v>
      </c>
      <c r="D21" s="99"/>
      <c r="E21" s="75">
        <v>0</v>
      </c>
      <c r="F21" s="75">
        <v>0</v>
      </c>
    </row>
    <row r="22" spans="2:6" ht="22.25" customHeight="1">
      <c r="B22" s="101"/>
      <c r="C22" s="72" t="s">
        <v>7</v>
      </c>
      <c r="D22" s="95"/>
      <c r="E22" s="73">
        <v>0</v>
      </c>
      <c r="F22" s="73">
        <v>0</v>
      </c>
    </row>
    <row r="23" spans="2:6" ht="22.25" customHeight="1">
      <c r="B23" s="102"/>
      <c r="C23" s="74" t="s">
        <v>7</v>
      </c>
      <c r="D23" s="99"/>
      <c r="E23" s="75">
        <v>0</v>
      </c>
      <c r="F23" s="75">
        <v>0</v>
      </c>
    </row>
    <row r="24" spans="2:6" ht="22.25" customHeight="1">
      <c r="B24" s="101" t="s">
        <v>58</v>
      </c>
      <c r="C24" s="94" t="s">
        <v>59</v>
      </c>
      <c r="D24" s="95" t="s">
        <v>103</v>
      </c>
      <c r="E24" s="73">
        <v>0</v>
      </c>
      <c r="F24" s="73">
        <v>0</v>
      </c>
    </row>
    <row r="25" spans="2:6" ht="22.25" customHeight="1">
      <c r="B25" s="102"/>
      <c r="C25" s="98" t="s">
        <v>60</v>
      </c>
      <c r="D25" s="99" t="s">
        <v>86</v>
      </c>
      <c r="E25" s="75">
        <v>0</v>
      </c>
      <c r="F25" s="75">
        <v>0</v>
      </c>
    </row>
    <row r="26" spans="2:6" ht="22.25" customHeight="1">
      <c r="B26" s="101"/>
      <c r="C26" s="72" t="s">
        <v>7</v>
      </c>
      <c r="D26" s="95"/>
      <c r="E26" s="73">
        <v>0</v>
      </c>
      <c r="F26" s="73">
        <v>0</v>
      </c>
    </row>
    <row r="27" spans="2:6" ht="22.25" customHeight="1">
      <c r="B27" s="102"/>
      <c r="C27" s="74" t="s">
        <v>7</v>
      </c>
      <c r="D27" s="99"/>
      <c r="E27" s="75">
        <v>0</v>
      </c>
      <c r="F27" s="75">
        <v>0</v>
      </c>
    </row>
    <row r="28" spans="2:6" ht="21.75" customHeight="1">
      <c r="B28" s="89" t="s">
        <v>61</v>
      </c>
      <c r="C28" s="107"/>
      <c r="D28" s="107"/>
      <c r="E28" s="108">
        <f>SUM(E5:E27)</f>
        <v>0</v>
      </c>
      <c r="F28" s="108">
        <f>SUM(F5:F27)</f>
        <v>0</v>
      </c>
    </row>
    <row r="30" spans="2:6" ht="21.75" customHeight="1">
      <c r="B30" s="129" t="s">
        <v>198</v>
      </c>
      <c r="C30" s="129"/>
      <c r="D30" s="129"/>
      <c r="E30" s="129"/>
      <c r="F30" s="129"/>
    </row>
    <row r="31" spans="2:6" ht="21.75" customHeight="1">
      <c r="B31" s="87" t="s">
        <v>2</v>
      </c>
      <c r="C31" s="87" t="s">
        <v>21</v>
      </c>
      <c r="D31" s="87" t="s">
        <v>42</v>
      </c>
      <c r="E31" s="88" t="s">
        <v>22</v>
      </c>
      <c r="F31" s="88" t="s">
        <v>23</v>
      </c>
    </row>
    <row r="32" spans="2:6" ht="21.75" customHeight="1">
      <c r="B32" s="89" t="s">
        <v>62</v>
      </c>
      <c r="C32" s="90" t="s">
        <v>63</v>
      </c>
      <c r="D32" s="91" t="s">
        <v>235</v>
      </c>
      <c r="E32" s="71">
        <v>0</v>
      </c>
      <c r="F32" s="71">
        <v>0</v>
      </c>
    </row>
    <row r="33" spans="2:6" ht="21.75" customHeight="1">
      <c r="B33" s="93"/>
      <c r="C33" s="94" t="s">
        <v>64</v>
      </c>
      <c r="D33" s="95" t="s">
        <v>236</v>
      </c>
      <c r="E33" s="73">
        <v>0</v>
      </c>
      <c r="F33" s="73">
        <v>0</v>
      </c>
    </row>
    <row r="34" spans="2:6" ht="21.75" customHeight="1">
      <c r="B34" s="97"/>
      <c r="C34" s="98" t="s">
        <v>47</v>
      </c>
      <c r="D34" s="99" t="s">
        <v>68</v>
      </c>
      <c r="E34" s="75">
        <v>0</v>
      </c>
      <c r="F34" s="75">
        <v>0</v>
      </c>
    </row>
    <row r="35" spans="2:6" ht="21.75" customHeight="1">
      <c r="B35" s="93"/>
      <c r="C35" s="72" t="s">
        <v>7</v>
      </c>
      <c r="D35" s="95"/>
      <c r="E35" s="73">
        <v>0</v>
      </c>
      <c r="F35" s="73">
        <v>0</v>
      </c>
    </row>
    <row r="36" spans="2:6" ht="21.75" customHeight="1">
      <c r="B36" s="97"/>
      <c r="C36" s="74" t="s">
        <v>7</v>
      </c>
      <c r="D36" s="99"/>
      <c r="E36" s="75">
        <v>0</v>
      </c>
      <c r="F36" s="75">
        <v>0</v>
      </c>
    </row>
    <row r="37" spans="2:6" ht="21.75" customHeight="1">
      <c r="B37" s="101" t="s">
        <v>65</v>
      </c>
      <c r="C37" s="94" t="s">
        <v>63</v>
      </c>
      <c r="D37" s="95" t="s">
        <v>234</v>
      </c>
      <c r="E37" s="73">
        <v>0</v>
      </c>
      <c r="F37" s="73">
        <v>0</v>
      </c>
    </row>
    <row r="38" spans="2:6" ht="21.75" customHeight="1">
      <c r="B38" s="97"/>
      <c r="C38" s="98" t="s">
        <v>64</v>
      </c>
      <c r="D38" s="99" t="s">
        <v>67</v>
      </c>
      <c r="E38" s="75">
        <v>0</v>
      </c>
      <c r="F38" s="75">
        <v>0</v>
      </c>
    </row>
    <row r="39" spans="2:6" ht="21.75" customHeight="1">
      <c r="B39" s="93"/>
      <c r="C39" s="94" t="s">
        <v>47</v>
      </c>
      <c r="D39" s="95" t="s">
        <v>237</v>
      </c>
      <c r="E39" s="73">
        <v>0</v>
      </c>
      <c r="F39" s="73">
        <v>0</v>
      </c>
    </row>
    <row r="40" spans="2:6" ht="21.75" customHeight="1">
      <c r="B40" s="97"/>
      <c r="C40" s="98" t="s">
        <v>46</v>
      </c>
      <c r="D40" s="99" t="s">
        <v>238</v>
      </c>
      <c r="E40" s="75">
        <v>0</v>
      </c>
      <c r="F40" s="75">
        <v>0</v>
      </c>
    </row>
    <row r="41" spans="2:6" ht="21.75" customHeight="1">
      <c r="B41" s="93"/>
      <c r="C41" s="72" t="s">
        <v>7</v>
      </c>
      <c r="D41" s="95"/>
      <c r="E41" s="73">
        <v>0</v>
      </c>
      <c r="F41" s="73">
        <v>0</v>
      </c>
    </row>
    <row r="42" spans="2:6" ht="21.75" customHeight="1">
      <c r="B42" s="105" t="s">
        <v>31</v>
      </c>
      <c r="C42" s="74" t="s">
        <v>7</v>
      </c>
      <c r="D42" s="99"/>
      <c r="E42" s="75">
        <v>0</v>
      </c>
      <c r="F42" s="75">
        <v>0</v>
      </c>
    </row>
    <row r="43" spans="2:6" ht="21.75" customHeight="1">
      <c r="B43" s="104" t="s">
        <v>31</v>
      </c>
      <c r="C43" s="72" t="s">
        <v>7</v>
      </c>
      <c r="D43" s="95"/>
      <c r="E43" s="73">
        <v>0</v>
      </c>
      <c r="F43" s="73">
        <v>0</v>
      </c>
    </row>
    <row r="44" spans="2:6" ht="21.75" customHeight="1">
      <c r="B44" s="110" t="s">
        <v>31</v>
      </c>
      <c r="C44" s="76" t="s">
        <v>7</v>
      </c>
      <c r="D44" s="112"/>
      <c r="E44" s="77">
        <v>0</v>
      </c>
      <c r="F44" s="77">
        <v>0</v>
      </c>
    </row>
    <row r="45" spans="2:6" ht="21.75" customHeight="1">
      <c r="B45" s="89" t="s">
        <v>61</v>
      </c>
      <c r="C45" s="107"/>
      <c r="D45" s="107"/>
      <c r="E45" s="108">
        <f>SUM(E32:E44)</f>
        <v>0</v>
      </c>
      <c r="F45" s="108">
        <f>SUM(F32:F44)</f>
        <v>0</v>
      </c>
    </row>
    <row r="47" spans="2:6" ht="21.75" customHeight="1">
      <c r="B47" s="129" t="s">
        <v>199</v>
      </c>
      <c r="C47" s="129"/>
      <c r="D47" s="129"/>
      <c r="E47" s="129"/>
      <c r="F47" s="129"/>
    </row>
    <row r="48" spans="2:6" ht="21.75" customHeight="1">
      <c r="B48" s="87" t="s">
        <v>2</v>
      </c>
      <c r="C48" s="87" t="s">
        <v>21</v>
      </c>
      <c r="D48" s="87" t="s">
        <v>42</v>
      </c>
      <c r="E48" s="88" t="s">
        <v>22</v>
      </c>
      <c r="F48" s="88" t="s">
        <v>23</v>
      </c>
    </row>
    <row r="49" spans="2:6" ht="21.75" customHeight="1">
      <c r="B49" s="89" t="s">
        <v>69</v>
      </c>
      <c r="C49" s="90" t="s">
        <v>70</v>
      </c>
      <c r="D49" s="91" t="s">
        <v>71</v>
      </c>
      <c r="E49" s="71">
        <v>0</v>
      </c>
      <c r="F49" s="71">
        <v>0</v>
      </c>
    </row>
    <row r="50" spans="2:6" ht="21.75" customHeight="1">
      <c r="B50" s="93"/>
      <c r="C50" s="94" t="s">
        <v>47</v>
      </c>
      <c r="D50" s="95"/>
      <c r="E50" s="73">
        <v>0</v>
      </c>
      <c r="F50" s="73">
        <v>0</v>
      </c>
    </row>
    <row r="51" spans="2:6" ht="21.75" customHeight="1">
      <c r="B51" s="102"/>
      <c r="C51" s="98" t="s">
        <v>55</v>
      </c>
      <c r="D51" s="99"/>
      <c r="E51" s="75">
        <v>0</v>
      </c>
      <c r="F51" s="75">
        <v>0</v>
      </c>
    </row>
    <row r="52" spans="2:6" ht="21.75" customHeight="1">
      <c r="B52" s="101" t="s">
        <v>72</v>
      </c>
      <c r="C52" s="94" t="s">
        <v>41</v>
      </c>
      <c r="D52" s="95"/>
      <c r="E52" s="73">
        <v>0</v>
      </c>
      <c r="F52" s="73">
        <v>0</v>
      </c>
    </row>
    <row r="53" spans="2:6" ht="21.75" customHeight="1">
      <c r="B53" s="105" t="s">
        <v>31</v>
      </c>
      <c r="C53" s="74" t="s">
        <v>7</v>
      </c>
      <c r="D53" s="99"/>
      <c r="E53" s="75">
        <v>0</v>
      </c>
      <c r="F53" s="75">
        <v>0</v>
      </c>
    </row>
    <row r="54" spans="2:6" ht="21.75" customHeight="1">
      <c r="B54" s="101" t="s">
        <v>7</v>
      </c>
      <c r="C54" s="72" t="s">
        <v>7</v>
      </c>
      <c r="D54" s="95"/>
      <c r="E54" s="73">
        <v>0</v>
      </c>
      <c r="F54" s="73">
        <v>0</v>
      </c>
    </row>
    <row r="55" spans="2:6" ht="21.75" customHeight="1">
      <c r="B55" s="105" t="s">
        <v>31</v>
      </c>
      <c r="C55" s="74" t="s">
        <v>7</v>
      </c>
      <c r="D55" s="99"/>
      <c r="E55" s="75">
        <v>0</v>
      </c>
      <c r="F55" s="75">
        <v>0</v>
      </c>
    </row>
    <row r="56" spans="2:6" ht="21.75" customHeight="1">
      <c r="B56" s="93"/>
      <c r="C56" s="72" t="s">
        <v>7</v>
      </c>
      <c r="D56" s="95"/>
      <c r="E56" s="73">
        <v>0</v>
      </c>
      <c r="F56" s="73">
        <v>0</v>
      </c>
    </row>
    <row r="57" spans="2:6" ht="21.75" customHeight="1">
      <c r="B57" s="97"/>
      <c r="C57" s="74" t="s">
        <v>7</v>
      </c>
      <c r="D57" s="99"/>
      <c r="E57" s="75">
        <v>0</v>
      </c>
      <c r="F57" s="75">
        <v>0</v>
      </c>
    </row>
    <row r="58" spans="2:6" ht="21.75" customHeight="1">
      <c r="B58" s="113" t="s">
        <v>31</v>
      </c>
      <c r="C58" s="78" t="s">
        <v>7</v>
      </c>
      <c r="D58" s="95"/>
      <c r="E58" s="79">
        <v>0</v>
      </c>
      <c r="F58" s="79">
        <v>0</v>
      </c>
    </row>
    <row r="59" spans="2:6" ht="21.75" customHeight="1">
      <c r="B59" s="89" t="s">
        <v>61</v>
      </c>
      <c r="C59" s="107"/>
      <c r="D59" s="107"/>
      <c r="E59" s="108">
        <f>SUM(E49:E58)</f>
        <v>0</v>
      </c>
      <c r="F59" s="108">
        <f>SUM(F49:F58)</f>
        <v>0</v>
      </c>
    </row>
    <row r="61" spans="2:6" ht="21.75" customHeight="1">
      <c r="B61" s="130" t="s">
        <v>263</v>
      </c>
      <c r="C61" s="130"/>
      <c r="D61" s="130"/>
      <c r="E61" s="130"/>
      <c r="F61" s="130"/>
    </row>
  </sheetData>
  <sheetProtection password="D20A" sheet="1" objects="1" scenarios="1" selectLockedCells="1"/>
  <mergeCells count="4">
    <mergeCell ref="B3:F3"/>
    <mergeCell ref="B30:F30"/>
    <mergeCell ref="B47:F47"/>
    <mergeCell ref="B61:F61"/>
  </mergeCells>
  <phoneticPr fontId="9" type="noConversion"/>
  <pageMargins left="0.75000000000000011" right="0.75000000000000011" top="0.78740157480314965" bottom="0.5" header="0.25" footer="0.25"/>
  <pageSetup paperSize="9" scale="80" orientation="portrait"/>
  <headerFooter>
    <oddFooter>&amp;C&amp;"Avenir Next,Regular"&amp;10&amp;K000000&amp;P</oddFoot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W38"/>
  <sheetViews>
    <sheetView showGridLines="0" topLeftCell="A13" zoomScale="150" zoomScaleNormal="150" zoomScalePageLayoutView="150" workbookViewId="0">
      <selection activeCell="E28" sqref="E28"/>
    </sheetView>
  </sheetViews>
  <sheetFormatPr baseColWidth="10" defaultColWidth="10.83203125" defaultRowHeight="21.75" customHeight="1" x14ac:dyDescent="0"/>
  <cols>
    <col min="1" max="1" width="3.6640625" style="85" customWidth="1"/>
    <col min="2" max="2" width="13.6640625" style="85" bestFit="1" customWidth="1"/>
    <col min="3" max="3" width="18" style="85" customWidth="1"/>
    <col min="4" max="4" width="10.33203125" style="85" bestFit="1" customWidth="1"/>
    <col min="5" max="5" width="16.33203125" style="85" customWidth="1"/>
    <col min="6" max="6" width="9.6640625" style="85" bestFit="1" customWidth="1"/>
    <col min="7" max="7" width="13.6640625" style="85" customWidth="1"/>
    <col min="8" max="257" width="10.83203125" style="85" customWidth="1"/>
    <col min="258" max="16384" width="10.83203125" style="86"/>
  </cols>
  <sheetData>
    <row r="2" spans="2:6" ht="152" customHeight="1"/>
    <row r="3" spans="2:6" ht="30" customHeight="1">
      <c r="B3" s="129" t="s">
        <v>200</v>
      </c>
      <c r="C3" s="129"/>
      <c r="D3" s="129"/>
      <c r="E3" s="129"/>
      <c r="F3" s="129"/>
    </row>
    <row r="4" spans="2:6" ht="22.5" customHeight="1">
      <c r="B4" s="87" t="s">
        <v>2</v>
      </c>
      <c r="C4" s="87" t="s">
        <v>21</v>
      </c>
      <c r="D4" s="88" t="s">
        <v>42</v>
      </c>
      <c r="E4" s="88" t="s">
        <v>22</v>
      </c>
      <c r="F4" s="88" t="s">
        <v>23</v>
      </c>
    </row>
    <row r="5" spans="2:6" ht="22.5" customHeight="1">
      <c r="B5" s="89" t="s">
        <v>73</v>
      </c>
      <c r="C5" s="90" t="s">
        <v>74</v>
      </c>
      <c r="D5" s="91" t="s">
        <v>227</v>
      </c>
      <c r="E5" s="71">
        <v>0</v>
      </c>
      <c r="F5" s="71">
        <v>0</v>
      </c>
    </row>
    <row r="6" spans="2:6" ht="22.25" customHeight="1">
      <c r="B6" s="93"/>
      <c r="C6" s="94" t="s">
        <v>75</v>
      </c>
      <c r="D6" s="95"/>
      <c r="E6" s="73">
        <v>0</v>
      </c>
      <c r="F6" s="73">
        <v>0</v>
      </c>
    </row>
    <row r="7" spans="2:6" ht="22.25" customHeight="1">
      <c r="B7" s="97"/>
      <c r="C7" s="98" t="s">
        <v>76</v>
      </c>
      <c r="D7" s="99"/>
      <c r="E7" s="75">
        <v>0</v>
      </c>
      <c r="F7" s="75">
        <v>0</v>
      </c>
    </row>
    <row r="8" spans="2:6" ht="22.25" customHeight="1">
      <c r="B8" s="101"/>
      <c r="C8" s="94" t="s">
        <v>77</v>
      </c>
      <c r="D8" s="95"/>
      <c r="E8" s="73">
        <v>0</v>
      </c>
      <c r="F8" s="73">
        <v>0</v>
      </c>
    </row>
    <row r="9" spans="2:6" ht="22.25" customHeight="1">
      <c r="B9" s="102"/>
      <c r="C9" s="98" t="s">
        <v>78</v>
      </c>
      <c r="D9" s="99"/>
      <c r="E9" s="75">
        <v>0</v>
      </c>
      <c r="F9" s="75">
        <v>0</v>
      </c>
    </row>
    <row r="10" spans="2:6" ht="22.25" customHeight="1">
      <c r="B10" s="101"/>
      <c r="C10" s="94" t="s">
        <v>79</v>
      </c>
      <c r="D10" s="95"/>
      <c r="E10" s="73">
        <v>0</v>
      </c>
      <c r="F10" s="73">
        <v>0</v>
      </c>
    </row>
    <row r="11" spans="2:6" ht="22.25" customHeight="1">
      <c r="B11" s="102"/>
      <c r="C11" s="98" t="s">
        <v>80</v>
      </c>
      <c r="D11" s="99"/>
      <c r="E11" s="75">
        <v>0</v>
      </c>
      <c r="F11" s="75">
        <v>0</v>
      </c>
    </row>
    <row r="12" spans="2:6" ht="22.25" customHeight="1">
      <c r="B12" s="101" t="s">
        <v>81</v>
      </c>
      <c r="C12" s="94" t="s">
        <v>81</v>
      </c>
      <c r="D12" s="95" t="s">
        <v>82</v>
      </c>
      <c r="E12" s="73">
        <v>0</v>
      </c>
      <c r="F12" s="73">
        <v>0</v>
      </c>
    </row>
    <row r="13" spans="2:6" ht="22.25" customHeight="1">
      <c r="B13" s="97"/>
      <c r="C13" s="98" t="s">
        <v>83</v>
      </c>
      <c r="D13" s="99"/>
      <c r="E13" s="75">
        <v>0</v>
      </c>
      <c r="F13" s="75">
        <v>0</v>
      </c>
    </row>
    <row r="14" spans="2:6" ht="22.25" customHeight="1">
      <c r="B14" s="101" t="s">
        <v>84</v>
      </c>
      <c r="C14" s="94" t="s">
        <v>84</v>
      </c>
      <c r="D14" s="95"/>
      <c r="E14" s="73">
        <v>0</v>
      </c>
      <c r="F14" s="73">
        <v>0</v>
      </c>
    </row>
    <row r="15" spans="2:6" ht="22.25" customHeight="1">
      <c r="B15" s="102" t="s">
        <v>7</v>
      </c>
      <c r="C15" s="98" t="s">
        <v>85</v>
      </c>
      <c r="D15" s="99" t="s">
        <v>86</v>
      </c>
      <c r="E15" s="75">
        <v>0</v>
      </c>
      <c r="F15" s="75">
        <v>0</v>
      </c>
    </row>
    <row r="16" spans="2:6" ht="22.25" customHeight="1">
      <c r="B16" s="101"/>
      <c r="C16" s="94" t="s">
        <v>87</v>
      </c>
      <c r="D16" s="95"/>
      <c r="E16" s="73">
        <v>0</v>
      </c>
      <c r="F16" s="73">
        <v>0</v>
      </c>
    </row>
    <row r="17" spans="2:8" ht="22.25" customHeight="1">
      <c r="B17" s="102"/>
      <c r="C17" s="74" t="s">
        <v>7</v>
      </c>
      <c r="D17" s="99"/>
      <c r="E17" s="75">
        <v>0</v>
      </c>
      <c r="F17" s="75">
        <v>0</v>
      </c>
    </row>
    <row r="18" spans="2:8" ht="22.25" customHeight="1">
      <c r="B18" s="101"/>
      <c r="C18" s="72" t="s">
        <v>7</v>
      </c>
      <c r="D18" s="95"/>
      <c r="E18" s="73">
        <v>0</v>
      </c>
      <c r="F18" s="73">
        <v>0</v>
      </c>
    </row>
    <row r="19" spans="2:8" ht="22.5" customHeight="1">
      <c r="B19" s="114"/>
      <c r="C19" s="76" t="s">
        <v>7</v>
      </c>
      <c r="D19" s="99"/>
      <c r="E19" s="77">
        <v>0</v>
      </c>
      <c r="F19" s="77">
        <v>0</v>
      </c>
    </row>
    <row r="20" spans="2:8" ht="21.75" customHeight="1">
      <c r="B20" s="107"/>
      <c r="C20" s="89" t="s">
        <v>61</v>
      </c>
      <c r="D20" s="107"/>
      <c r="E20" s="108">
        <f>SUM(E5:E19)</f>
        <v>0</v>
      </c>
      <c r="F20" s="108">
        <f>SUM(F5:F19)</f>
        <v>0</v>
      </c>
    </row>
    <row r="22" spans="2:8" ht="30" customHeight="1">
      <c r="B22" s="129" t="s">
        <v>88</v>
      </c>
      <c r="C22" s="129"/>
    </row>
    <row r="23" spans="2:8" ht="27.25" customHeight="1">
      <c r="B23" s="102" t="s">
        <v>1</v>
      </c>
      <c r="C23" s="80">
        <v>60</v>
      </c>
    </row>
    <row r="26" spans="2:8" ht="30" customHeight="1">
      <c r="B26" s="129" t="s">
        <v>201</v>
      </c>
      <c r="C26" s="129"/>
      <c r="D26" s="129"/>
      <c r="E26" s="129"/>
      <c r="F26" s="129"/>
      <c r="G26" s="129"/>
      <c r="H26" s="129"/>
    </row>
    <row r="27" spans="2:8" ht="22.5" customHeight="1">
      <c r="B27" s="87" t="s">
        <v>2</v>
      </c>
      <c r="C27" s="87" t="s">
        <v>21</v>
      </c>
      <c r="D27" s="88" t="s">
        <v>42</v>
      </c>
      <c r="E27" s="88" t="s">
        <v>89</v>
      </c>
      <c r="F27" s="115" t="s">
        <v>20</v>
      </c>
      <c r="G27" s="88" t="s">
        <v>90</v>
      </c>
      <c r="H27" s="115" t="s">
        <v>20</v>
      </c>
    </row>
    <row r="28" spans="2:8" ht="22.5" customHeight="1">
      <c r="B28" s="89" t="s">
        <v>91</v>
      </c>
      <c r="C28" s="90" t="s">
        <v>92</v>
      </c>
      <c r="D28" s="91" t="s">
        <v>224</v>
      </c>
      <c r="E28" s="71">
        <v>0</v>
      </c>
      <c r="F28" s="100">
        <f>C23*E28</f>
        <v>0</v>
      </c>
      <c r="G28" s="81">
        <v>0</v>
      </c>
      <c r="H28" s="100">
        <f>C23*G28</f>
        <v>0</v>
      </c>
    </row>
    <row r="29" spans="2:8" ht="22.25" customHeight="1">
      <c r="B29" s="93"/>
      <c r="C29" s="94" t="s">
        <v>93</v>
      </c>
      <c r="D29" s="95" t="s">
        <v>210</v>
      </c>
      <c r="E29" s="73">
        <v>0</v>
      </c>
      <c r="F29" s="100">
        <f>C23*E29</f>
        <v>0</v>
      </c>
      <c r="G29" s="82">
        <v>0</v>
      </c>
      <c r="H29" s="100">
        <f>C23*G29</f>
        <v>0</v>
      </c>
    </row>
    <row r="30" spans="2:8" ht="22.25" customHeight="1">
      <c r="B30" s="97"/>
      <c r="C30" s="98" t="s">
        <v>9</v>
      </c>
      <c r="D30" s="99" t="s">
        <v>210</v>
      </c>
      <c r="E30" s="75">
        <v>0</v>
      </c>
      <c r="F30" s="100">
        <f>C23*E30</f>
        <v>0</v>
      </c>
      <c r="G30" s="83">
        <v>0</v>
      </c>
      <c r="H30" s="100">
        <f>C23*G30</f>
        <v>0</v>
      </c>
    </row>
    <row r="31" spans="2:8" ht="22.25" customHeight="1">
      <c r="B31" s="101" t="s">
        <v>94</v>
      </c>
      <c r="C31" s="94" t="s">
        <v>95</v>
      </c>
      <c r="D31" s="95" t="s">
        <v>223</v>
      </c>
      <c r="E31" s="73">
        <v>0</v>
      </c>
      <c r="F31" s="100">
        <f>C23*E31</f>
        <v>0</v>
      </c>
      <c r="G31" s="82">
        <v>0</v>
      </c>
      <c r="H31" s="100">
        <f>C23*G31</f>
        <v>0</v>
      </c>
    </row>
    <row r="32" spans="2:8" ht="22.25" customHeight="1">
      <c r="B32" s="102" t="s">
        <v>7</v>
      </c>
      <c r="C32" s="98" t="s">
        <v>96</v>
      </c>
      <c r="D32" s="116"/>
      <c r="E32" s="75">
        <v>0</v>
      </c>
      <c r="F32" s="100">
        <f>C23*E32</f>
        <v>0</v>
      </c>
      <c r="G32" s="83">
        <v>0</v>
      </c>
      <c r="H32" s="100">
        <f>C23*G32</f>
        <v>0</v>
      </c>
    </row>
    <row r="33" spans="2:8" ht="22.25" customHeight="1">
      <c r="B33" s="101"/>
      <c r="C33" s="94" t="s">
        <v>97</v>
      </c>
      <c r="D33" s="117"/>
      <c r="E33" s="73">
        <v>0</v>
      </c>
      <c r="F33" s="100">
        <f>C23*E33</f>
        <v>0</v>
      </c>
      <c r="G33" s="82">
        <v>0</v>
      </c>
      <c r="H33" s="100">
        <f>C23*G33</f>
        <v>0</v>
      </c>
    </row>
    <row r="34" spans="2:8" ht="22.25" customHeight="1">
      <c r="B34" s="102"/>
      <c r="C34" s="74" t="s">
        <v>7</v>
      </c>
      <c r="D34" s="116"/>
      <c r="E34" s="75">
        <v>0</v>
      </c>
      <c r="F34" s="100">
        <f>C23*E34</f>
        <v>0</v>
      </c>
      <c r="G34" s="83">
        <v>0</v>
      </c>
      <c r="H34" s="100">
        <f>C23*G34</f>
        <v>0</v>
      </c>
    </row>
    <row r="35" spans="2:8" ht="22.5" customHeight="1">
      <c r="B35" s="106"/>
      <c r="C35" s="78" t="s">
        <v>7</v>
      </c>
      <c r="D35" s="118"/>
      <c r="E35" s="79">
        <v>0</v>
      </c>
      <c r="F35" s="100">
        <f>C23*E35</f>
        <v>0</v>
      </c>
      <c r="G35" s="84">
        <v>0</v>
      </c>
      <c r="H35" s="100">
        <f>C23*G35</f>
        <v>0</v>
      </c>
    </row>
    <row r="36" spans="2:8" ht="21.75" customHeight="1">
      <c r="B36" s="107"/>
      <c r="C36" s="89" t="s">
        <v>61</v>
      </c>
      <c r="D36" s="107"/>
      <c r="E36" s="108">
        <f>SUM(E28:E35)</f>
        <v>0</v>
      </c>
      <c r="F36" s="108">
        <f>SUM(F28:F35)</f>
        <v>0</v>
      </c>
      <c r="G36" s="108">
        <f>SUM(G28:G35)</f>
        <v>0</v>
      </c>
      <c r="H36" s="108">
        <f>SUM(H28:H35)</f>
        <v>0</v>
      </c>
    </row>
    <row r="38" spans="2:8" ht="21.75" customHeight="1">
      <c r="B38" s="130" t="s">
        <v>263</v>
      </c>
      <c r="C38" s="130"/>
      <c r="D38" s="130"/>
      <c r="E38" s="130"/>
      <c r="F38" s="130"/>
      <c r="G38" s="130"/>
      <c r="H38" s="130"/>
    </row>
  </sheetData>
  <sheetProtection password="D20A" sheet="1" objects="1" scenarios="1" selectLockedCells="1"/>
  <mergeCells count="4">
    <mergeCell ref="B3:F3"/>
    <mergeCell ref="B22:C22"/>
    <mergeCell ref="B26:H26"/>
    <mergeCell ref="B38:H38"/>
  </mergeCells>
  <phoneticPr fontId="9" type="noConversion"/>
  <pageMargins left="0.75000000000000011" right="0.75000000000000011" top="0.25" bottom="0.5" header="0.25" footer="0.25"/>
  <pageSetup paperSize="9" scale="80" orientation="portrait"/>
  <headerFooter>
    <oddFooter>&amp;C&amp;"Avenir Next,Regular"&amp;10&amp;K000000&amp;P</oddFooter>
  </headerFooter>
  <drawing r:id="rId1"/>
  <extLst>
    <ext xmlns:mx="http://schemas.microsoft.com/office/mac/excel/2008/main" uri="{64002731-A6B0-56B0-2670-7721B7C09600}">
      <mx:PLV Mode="0" OnePage="0" WScale="68"/>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W37"/>
  <sheetViews>
    <sheetView showGridLines="0" topLeftCell="A10" zoomScale="150" zoomScaleNormal="150" zoomScalePageLayoutView="150" workbookViewId="0">
      <selection activeCell="F30" sqref="F30"/>
    </sheetView>
  </sheetViews>
  <sheetFormatPr baseColWidth="10" defaultColWidth="10.83203125" defaultRowHeight="21.75" customHeight="1" x14ac:dyDescent="0"/>
  <cols>
    <col min="1" max="1" width="3.6640625" style="85" customWidth="1"/>
    <col min="2" max="2" width="19.83203125" style="85" bestFit="1" customWidth="1"/>
    <col min="3" max="3" width="23.6640625" style="85" customWidth="1"/>
    <col min="4" max="4" width="10.1640625" style="119" bestFit="1" customWidth="1"/>
    <col min="5" max="5" width="13.83203125" style="85" customWidth="1"/>
    <col min="6" max="6" width="12.1640625" style="85" customWidth="1"/>
    <col min="7" max="257" width="10.83203125" style="85" customWidth="1"/>
    <col min="258" max="16384" width="10.83203125" style="86"/>
  </cols>
  <sheetData>
    <row r="2" spans="2:6" ht="112" customHeight="1"/>
    <row r="3" spans="2:6" ht="22.5" customHeight="1">
      <c r="B3" s="87" t="s">
        <v>2</v>
      </c>
      <c r="C3" s="87" t="s">
        <v>21</v>
      </c>
      <c r="D3" s="87" t="s">
        <v>42</v>
      </c>
      <c r="E3" s="88" t="s">
        <v>22</v>
      </c>
      <c r="F3" s="88" t="s">
        <v>23</v>
      </c>
    </row>
    <row r="4" spans="2:6" ht="22.5" customHeight="1">
      <c r="B4" s="89" t="s">
        <v>98</v>
      </c>
      <c r="C4" s="90"/>
      <c r="D4" s="91" t="s">
        <v>86</v>
      </c>
      <c r="E4" s="71">
        <v>0</v>
      </c>
      <c r="F4" s="71">
        <v>0</v>
      </c>
    </row>
    <row r="5" spans="2:6" ht="22.25" customHeight="1">
      <c r="B5" s="101"/>
      <c r="C5" s="94" t="s">
        <v>99</v>
      </c>
      <c r="D5" s="103" t="s">
        <v>211</v>
      </c>
      <c r="E5" s="73">
        <v>0</v>
      </c>
      <c r="F5" s="73">
        <v>0</v>
      </c>
    </row>
    <row r="6" spans="2:6" ht="22.25" customHeight="1">
      <c r="B6" s="102"/>
      <c r="C6" s="98" t="s">
        <v>100</v>
      </c>
      <c r="D6" s="99"/>
      <c r="E6" s="75">
        <v>0</v>
      </c>
      <c r="F6" s="75">
        <v>0</v>
      </c>
    </row>
    <row r="7" spans="2:6" ht="22.25" customHeight="1">
      <c r="B7" s="101" t="s">
        <v>101</v>
      </c>
      <c r="C7" s="94" t="s">
        <v>102</v>
      </c>
      <c r="D7" s="95" t="s">
        <v>103</v>
      </c>
      <c r="E7" s="73">
        <v>0</v>
      </c>
      <c r="F7" s="73">
        <v>0</v>
      </c>
    </row>
    <row r="8" spans="2:6" ht="22.25" customHeight="1">
      <c r="B8" s="102"/>
      <c r="C8" s="98" t="s">
        <v>104</v>
      </c>
      <c r="D8" s="99" t="s">
        <v>105</v>
      </c>
      <c r="E8" s="75">
        <v>0</v>
      </c>
      <c r="F8" s="75">
        <v>0</v>
      </c>
    </row>
    <row r="9" spans="2:6" ht="22.25" customHeight="1">
      <c r="B9" s="101"/>
      <c r="C9" s="94" t="s">
        <v>106</v>
      </c>
      <c r="D9" s="95" t="s">
        <v>105</v>
      </c>
      <c r="E9" s="73">
        <v>0</v>
      </c>
      <c r="F9" s="73">
        <v>0</v>
      </c>
    </row>
    <row r="10" spans="2:6" ht="22.25" customHeight="1">
      <c r="B10" s="102"/>
      <c r="C10" s="98" t="s">
        <v>107</v>
      </c>
      <c r="D10" s="99"/>
      <c r="E10" s="75">
        <v>0</v>
      </c>
      <c r="F10" s="75">
        <v>0</v>
      </c>
    </row>
    <row r="11" spans="2:6" ht="22.25" customHeight="1">
      <c r="B11" s="101"/>
      <c r="C11" s="94" t="s">
        <v>108</v>
      </c>
      <c r="D11" s="95"/>
      <c r="E11" s="73">
        <v>0</v>
      </c>
      <c r="F11" s="73">
        <v>0</v>
      </c>
    </row>
    <row r="12" spans="2:6" ht="22.25" customHeight="1">
      <c r="B12" s="102"/>
      <c r="C12" s="98" t="s">
        <v>32</v>
      </c>
      <c r="D12" s="99" t="s">
        <v>105</v>
      </c>
      <c r="E12" s="75">
        <v>0</v>
      </c>
      <c r="F12" s="75">
        <v>0</v>
      </c>
    </row>
    <row r="13" spans="2:6" ht="22.25" customHeight="1">
      <c r="B13" s="101" t="s">
        <v>109</v>
      </c>
      <c r="C13" s="94" t="s">
        <v>109</v>
      </c>
      <c r="D13" s="95" t="s">
        <v>110</v>
      </c>
      <c r="E13" s="73">
        <v>0</v>
      </c>
      <c r="F13" s="73">
        <v>0</v>
      </c>
    </row>
    <row r="14" spans="2:6" ht="22.25" customHeight="1">
      <c r="B14" s="120"/>
      <c r="C14" s="98" t="s">
        <v>94</v>
      </c>
      <c r="D14" s="99"/>
      <c r="E14" s="75">
        <v>0</v>
      </c>
      <c r="F14" s="75">
        <v>0</v>
      </c>
    </row>
    <row r="15" spans="2:6" ht="22.25" customHeight="1">
      <c r="B15" s="101"/>
      <c r="C15" s="94" t="s">
        <v>92</v>
      </c>
      <c r="D15" s="95" t="s">
        <v>110</v>
      </c>
      <c r="E15" s="73">
        <v>0</v>
      </c>
      <c r="F15" s="73">
        <v>0</v>
      </c>
    </row>
    <row r="16" spans="2:6" ht="22.25" customHeight="1">
      <c r="B16" s="102" t="s">
        <v>111</v>
      </c>
      <c r="C16" s="98" t="s">
        <v>8</v>
      </c>
      <c r="D16" s="99" t="s">
        <v>112</v>
      </c>
      <c r="E16" s="75">
        <v>0</v>
      </c>
      <c r="F16" s="75">
        <v>0</v>
      </c>
    </row>
    <row r="17" spans="2:6" ht="22.25" customHeight="1">
      <c r="B17" s="121"/>
      <c r="C17" s="94" t="s">
        <v>9</v>
      </c>
      <c r="D17" s="95" t="s">
        <v>113</v>
      </c>
      <c r="E17" s="73">
        <v>0</v>
      </c>
      <c r="F17" s="73">
        <v>0</v>
      </c>
    </row>
    <row r="18" spans="2:6" ht="22.25" customHeight="1">
      <c r="B18" s="120"/>
      <c r="C18" s="98" t="s">
        <v>114</v>
      </c>
      <c r="D18" s="109" t="s">
        <v>115</v>
      </c>
      <c r="E18" s="75">
        <v>0</v>
      </c>
      <c r="F18" s="75">
        <v>0</v>
      </c>
    </row>
    <row r="19" spans="2:6" ht="22.25" customHeight="1">
      <c r="B19" s="101" t="s">
        <v>26</v>
      </c>
      <c r="C19" s="94" t="s">
        <v>205</v>
      </c>
      <c r="D19" s="95" t="s">
        <v>116</v>
      </c>
      <c r="E19" s="73">
        <v>0</v>
      </c>
      <c r="F19" s="73">
        <v>0</v>
      </c>
    </row>
    <row r="20" spans="2:6" ht="22.25" customHeight="1">
      <c r="B20" s="102" t="s">
        <v>28</v>
      </c>
      <c r="C20" s="98" t="s">
        <v>206</v>
      </c>
      <c r="D20" s="99" t="s">
        <v>116</v>
      </c>
      <c r="E20" s="75">
        <v>0</v>
      </c>
      <c r="F20" s="75">
        <v>0</v>
      </c>
    </row>
    <row r="21" spans="2:6" ht="22.25" customHeight="1">
      <c r="B21" s="101" t="s">
        <v>117</v>
      </c>
      <c r="C21" s="94" t="s">
        <v>87</v>
      </c>
      <c r="D21" s="95" t="s">
        <v>217</v>
      </c>
      <c r="E21" s="73">
        <v>0</v>
      </c>
      <c r="F21" s="73">
        <v>0</v>
      </c>
    </row>
    <row r="22" spans="2:6" ht="22.25" customHeight="1">
      <c r="B22" s="102"/>
      <c r="C22" s="98" t="s">
        <v>118</v>
      </c>
      <c r="D22" s="99"/>
      <c r="E22" s="75">
        <v>0</v>
      </c>
      <c r="F22" s="75">
        <v>0</v>
      </c>
    </row>
    <row r="23" spans="2:6" ht="22.25" customHeight="1">
      <c r="B23" s="101"/>
      <c r="C23" s="94" t="s">
        <v>119</v>
      </c>
      <c r="D23" s="95"/>
      <c r="E23" s="73">
        <v>0</v>
      </c>
      <c r="F23" s="73">
        <v>0</v>
      </c>
    </row>
    <row r="24" spans="2:6" ht="22.25" customHeight="1">
      <c r="B24" s="97"/>
      <c r="C24" s="98" t="s">
        <v>120</v>
      </c>
      <c r="D24" s="99"/>
      <c r="E24" s="75">
        <v>0</v>
      </c>
      <c r="F24" s="75">
        <v>0</v>
      </c>
    </row>
    <row r="25" spans="2:6" ht="22.25" customHeight="1">
      <c r="B25" s="93"/>
      <c r="C25" s="94" t="s">
        <v>121</v>
      </c>
      <c r="D25" s="95"/>
      <c r="E25" s="73">
        <v>0</v>
      </c>
      <c r="F25" s="73">
        <v>0</v>
      </c>
    </row>
    <row r="26" spans="2:6" ht="22.25" customHeight="1">
      <c r="B26" s="97"/>
      <c r="C26" s="98" t="s">
        <v>122</v>
      </c>
      <c r="D26" s="99"/>
      <c r="E26" s="75">
        <v>0</v>
      </c>
      <c r="F26" s="75">
        <v>0</v>
      </c>
    </row>
    <row r="27" spans="2:6" ht="22.25" customHeight="1">
      <c r="B27" s="104" t="s">
        <v>31</v>
      </c>
      <c r="C27" s="94" t="s">
        <v>123</v>
      </c>
      <c r="D27" s="95"/>
      <c r="E27" s="73">
        <v>0</v>
      </c>
      <c r="F27" s="73">
        <v>0</v>
      </c>
    </row>
    <row r="28" spans="2:6" ht="22.25" customHeight="1">
      <c r="B28" s="105" t="s">
        <v>31</v>
      </c>
      <c r="C28" s="98" t="s">
        <v>124</v>
      </c>
      <c r="D28" s="99"/>
      <c r="E28" s="75">
        <v>0</v>
      </c>
      <c r="F28" s="75">
        <v>0</v>
      </c>
    </row>
    <row r="29" spans="2:6" ht="22.25" customHeight="1">
      <c r="B29" s="101"/>
      <c r="C29" s="72" t="s">
        <v>7</v>
      </c>
      <c r="D29" s="95"/>
      <c r="E29" s="73">
        <v>0</v>
      </c>
      <c r="F29" s="73">
        <v>0</v>
      </c>
    </row>
    <row r="30" spans="2:6" ht="22.25" customHeight="1">
      <c r="B30" s="102"/>
      <c r="C30" s="74" t="s">
        <v>7</v>
      </c>
      <c r="D30" s="99"/>
      <c r="E30" s="75">
        <v>0</v>
      </c>
      <c r="F30" s="75">
        <v>0</v>
      </c>
    </row>
    <row r="31" spans="2:6" ht="22.25" customHeight="1">
      <c r="B31" s="102" t="s">
        <v>7</v>
      </c>
      <c r="C31" s="98" t="s">
        <v>81</v>
      </c>
      <c r="D31" s="99" t="s">
        <v>125</v>
      </c>
      <c r="E31" s="75">
        <v>0</v>
      </c>
      <c r="F31" s="75">
        <v>0</v>
      </c>
    </row>
    <row r="32" spans="2:6" ht="22.25" customHeight="1">
      <c r="B32" s="101"/>
      <c r="C32" s="94" t="s">
        <v>126</v>
      </c>
      <c r="D32" s="95" t="s">
        <v>256</v>
      </c>
      <c r="E32" s="73">
        <v>0</v>
      </c>
      <c r="F32" s="73">
        <v>0</v>
      </c>
    </row>
    <row r="33" spans="2:6" ht="22.25" customHeight="1">
      <c r="B33" s="102"/>
      <c r="C33" s="74" t="s">
        <v>7</v>
      </c>
      <c r="D33" s="99"/>
      <c r="E33" s="75">
        <v>0</v>
      </c>
      <c r="F33" s="75">
        <v>0</v>
      </c>
    </row>
    <row r="34" spans="2:6" ht="22.5" customHeight="1">
      <c r="B34" s="106"/>
      <c r="C34" s="78" t="s">
        <v>7</v>
      </c>
      <c r="D34" s="95"/>
      <c r="E34" s="79">
        <v>0</v>
      </c>
      <c r="F34" s="79">
        <v>0</v>
      </c>
    </row>
    <row r="35" spans="2:6" ht="21.75" customHeight="1">
      <c r="B35" s="89" t="s">
        <v>61</v>
      </c>
      <c r="C35" s="107"/>
      <c r="D35" s="122"/>
      <c r="E35" s="108">
        <f>SUM(E4:E34)</f>
        <v>0</v>
      </c>
      <c r="F35" s="108">
        <f>SUM(F4:F34)</f>
        <v>0</v>
      </c>
    </row>
    <row r="37" spans="2:6" ht="21.75" customHeight="1">
      <c r="B37" s="130" t="s">
        <v>263</v>
      </c>
      <c r="C37" s="130"/>
      <c r="D37" s="130"/>
      <c r="E37" s="130"/>
      <c r="F37" s="130"/>
    </row>
  </sheetData>
  <sheetProtection password="D20A" sheet="1" objects="1" scenarios="1" selectLockedCells="1"/>
  <mergeCells count="1">
    <mergeCell ref="B37:F37"/>
  </mergeCells>
  <phoneticPr fontId="9" type="noConversion"/>
  <pageMargins left="0.75000000000000011" right="0.75000000000000011" top="0.78740157480314965" bottom="0.5" header="0.25" footer="0.25"/>
  <pageSetup paperSize="9" scale="80" orientation="portrait"/>
  <headerFooter>
    <oddFooter>&amp;C&amp;"Avenir Next,Regular"&amp;10&amp;K000000&amp;P</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W46"/>
  <sheetViews>
    <sheetView showGridLines="0" topLeftCell="B1" zoomScale="150" zoomScaleNormal="150" zoomScalePageLayoutView="150" workbookViewId="0">
      <selection activeCell="E16" sqref="E16"/>
    </sheetView>
  </sheetViews>
  <sheetFormatPr baseColWidth="10" defaultColWidth="10.83203125" defaultRowHeight="21.75" customHeight="1" x14ac:dyDescent="0"/>
  <cols>
    <col min="1" max="1" width="3.6640625" style="85" customWidth="1"/>
    <col min="2" max="2" width="17.83203125" style="85" customWidth="1"/>
    <col min="3" max="3" width="20.33203125" style="85" customWidth="1"/>
    <col min="4" max="4" width="11.83203125" style="85" customWidth="1"/>
    <col min="5" max="6" width="13" style="85" customWidth="1"/>
    <col min="7" max="257" width="10.83203125" style="85" customWidth="1"/>
    <col min="258" max="16384" width="10.83203125" style="86"/>
  </cols>
  <sheetData>
    <row r="2" spans="2:6" ht="112" customHeight="1"/>
    <row r="3" spans="2:6" ht="22.5" customHeight="1">
      <c r="B3" s="87" t="s">
        <v>2</v>
      </c>
      <c r="C3" s="87" t="s">
        <v>21</v>
      </c>
      <c r="D3" s="87" t="s">
        <v>42</v>
      </c>
      <c r="E3" s="88" t="s">
        <v>22</v>
      </c>
      <c r="F3" s="88" t="s">
        <v>23</v>
      </c>
    </row>
    <row r="4" spans="2:6" ht="22.5" customHeight="1">
      <c r="B4" s="89" t="s">
        <v>127</v>
      </c>
      <c r="C4" s="90" t="s">
        <v>128</v>
      </c>
      <c r="D4" s="91" t="s">
        <v>45</v>
      </c>
      <c r="E4" s="71">
        <v>0</v>
      </c>
      <c r="F4" s="71">
        <v>0</v>
      </c>
    </row>
    <row r="5" spans="2:6" ht="22.25" customHeight="1">
      <c r="B5" s="93"/>
      <c r="C5" s="94" t="s">
        <v>254</v>
      </c>
      <c r="D5" s="95" t="s">
        <v>255</v>
      </c>
      <c r="E5" s="73">
        <v>0</v>
      </c>
      <c r="F5" s="73">
        <v>0</v>
      </c>
    </row>
    <row r="6" spans="2:6" ht="22.25" customHeight="1">
      <c r="B6" s="97"/>
      <c r="C6" s="74" t="s">
        <v>7</v>
      </c>
      <c r="D6" s="99"/>
      <c r="E6" s="75">
        <v>0</v>
      </c>
      <c r="F6" s="75">
        <v>0</v>
      </c>
    </row>
    <row r="7" spans="2:6" ht="22.25" customHeight="1">
      <c r="B7" s="93"/>
      <c r="C7" s="72" t="s">
        <v>7</v>
      </c>
      <c r="D7" s="95"/>
      <c r="E7" s="73">
        <v>0</v>
      </c>
      <c r="F7" s="73">
        <v>0</v>
      </c>
    </row>
    <row r="8" spans="2:6" ht="22.25" customHeight="1">
      <c r="B8" s="102" t="s">
        <v>129</v>
      </c>
      <c r="C8" s="98" t="s">
        <v>130</v>
      </c>
      <c r="D8" s="99" t="s">
        <v>212</v>
      </c>
      <c r="E8" s="75">
        <v>0</v>
      </c>
      <c r="F8" s="75">
        <v>0</v>
      </c>
    </row>
    <row r="9" spans="2:6" ht="22.25" customHeight="1">
      <c r="B9" s="101"/>
      <c r="C9" s="94" t="s">
        <v>94</v>
      </c>
      <c r="D9" s="95"/>
      <c r="E9" s="73">
        <v>0</v>
      </c>
      <c r="F9" s="73">
        <v>0</v>
      </c>
    </row>
    <row r="10" spans="2:6" ht="22.25" customHeight="1">
      <c r="B10" s="102"/>
      <c r="C10" s="74" t="s">
        <v>7</v>
      </c>
      <c r="D10" s="99"/>
      <c r="E10" s="75">
        <v>0</v>
      </c>
      <c r="F10" s="75">
        <v>0</v>
      </c>
    </row>
    <row r="11" spans="2:6" ht="22.25" customHeight="1">
      <c r="B11" s="101" t="s">
        <v>84</v>
      </c>
      <c r="C11" s="94" t="s">
        <v>131</v>
      </c>
      <c r="D11" s="95" t="s">
        <v>132</v>
      </c>
      <c r="E11" s="73">
        <v>0</v>
      </c>
      <c r="F11" s="73">
        <v>0</v>
      </c>
    </row>
    <row r="12" spans="2:6" ht="22.25" customHeight="1">
      <c r="B12" s="97"/>
      <c r="C12" s="98" t="s">
        <v>102</v>
      </c>
      <c r="D12" s="99" t="s">
        <v>67</v>
      </c>
      <c r="E12" s="75">
        <v>0</v>
      </c>
      <c r="F12" s="75">
        <v>0</v>
      </c>
    </row>
    <row r="13" spans="2:6" ht="22.25" customHeight="1">
      <c r="B13" s="93"/>
      <c r="C13" s="94" t="s">
        <v>106</v>
      </c>
      <c r="D13" s="95" t="s">
        <v>218</v>
      </c>
      <c r="E13" s="73">
        <v>0</v>
      </c>
      <c r="F13" s="73">
        <v>0</v>
      </c>
    </row>
    <row r="14" spans="2:6" ht="22.25" customHeight="1">
      <c r="B14" s="97"/>
      <c r="C14" s="98" t="s">
        <v>133</v>
      </c>
      <c r="D14" s="109" t="s">
        <v>134</v>
      </c>
      <c r="E14" s="75">
        <v>0</v>
      </c>
      <c r="F14" s="75">
        <v>0</v>
      </c>
    </row>
    <row r="15" spans="2:6" ht="22.25" customHeight="1">
      <c r="B15" s="93"/>
      <c r="C15" s="94" t="s">
        <v>135</v>
      </c>
      <c r="D15" s="95" t="s">
        <v>136</v>
      </c>
      <c r="E15" s="73">
        <v>0</v>
      </c>
      <c r="F15" s="73">
        <v>0</v>
      </c>
    </row>
    <row r="16" spans="2:6" ht="22.25" customHeight="1">
      <c r="B16" s="97"/>
      <c r="C16" s="98" t="s">
        <v>137</v>
      </c>
      <c r="D16" s="99" t="s">
        <v>219</v>
      </c>
      <c r="E16" s="75">
        <v>0</v>
      </c>
      <c r="F16" s="75">
        <v>0</v>
      </c>
    </row>
    <row r="17" spans="2:6" ht="22.25" customHeight="1">
      <c r="B17" s="93"/>
      <c r="C17" s="94" t="s">
        <v>138</v>
      </c>
      <c r="D17" s="95" t="s">
        <v>213</v>
      </c>
      <c r="E17" s="73">
        <v>0</v>
      </c>
      <c r="F17" s="73">
        <v>0</v>
      </c>
    </row>
    <row r="18" spans="2:6" ht="22.25" customHeight="1">
      <c r="B18" s="97"/>
      <c r="C18" s="98" t="s">
        <v>139</v>
      </c>
      <c r="D18" s="99" t="s">
        <v>220</v>
      </c>
      <c r="E18" s="75">
        <v>0</v>
      </c>
      <c r="F18" s="75">
        <v>0</v>
      </c>
    </row>
    <row r="19" spans="2:6" ht="22.25" customHeight="1">
      <c r="B19" s="94"/>
      <c r="C19" s="94" t="s">
        <v>140</v>
      </c>
      <c r="D19" s="95" t="s">
        <v>213</v>
      </c>
      <c r="E19" s="73">
        <v>0</v>
      </c>
      <c r="F19" s="73">
        <v>0</v>
      </c>
    </row>
    <row r="20" spans="2:6" ht="22.25" customHeight="1">
      <c r="B20" s="98"/>
      <c r="C20" s="98" t="s">
        <v>141</v>
      </c>
      <c r="D20" s="99"/>
      <c r="E20" s="75">
        <v>0</v>
      </c>
      <c r="F20" s="75">
        <v>0</v>
      </c>
    </row>
    <row r="21" spans="2:6" ht="22.25" customHeight="1">
      <c r="B21" s="101"/>
      <c r="C21" s="94" t="s">
        <v>108</v>
      </c>
      <c r="D21" s="95" t="s">
        <v>103</v>
      </c>
      <c r="E21" s="73">
        <v>0</v>
      </c>
      <c r="F21" s="73">
        <v>0</v>
      </c>
    </row>
    <row r="22" spans="2:6" ht="22.25" customHeight="1">
      <c r="B22" s="102"/>
      <c r="C22" s="98" t="s">
        <v>142</v>
      </c>
      <c r="D22" s="99"/>
      <c r="E22" s="75">
        <v>0</v>
      </c>
      <c r="F22" s="75">
        <v>0</v>
      </c>
    </row>
    <row r="23" spans="2:6" ht="22.25" customHeight="1">
      <c r="B23" s="101"/>
      <c r="C23" s="72" t="s">
        <v>7</v>
      </c>
      <c r="D23" s="95"/>
      <c r="E23" s="73">
        <v>0</v>
      </c>
      <c r="F23" s="73">
        <v>0</v>
      </c>
    </row>
    <row r="24" spans="2:6" ht="22.25" customHeight="1">
      <c r="B24" s="102"/>
      <c r="C24" s="74" t="s">
        <v>7</v>
      </c>
      <c r="D24" s="99"/>
      <c r="E24" s="75">
        <v>0</v>
      </c>
      <c r="F24" s="75">
        <v>0</v>
      </c>
    </row>
    <row r="25" spans="2:6" ht="22.25" customHeight="1">
      <c r="B25" s="101" t="s">
        <v>81</v>
      </c>
      <c r="C25" s="94" t="s">
        <v>204</v>
      </c>
      <c r="D25" s="95" t="s">
        <v>143</v>
      </c>
      <c r="E25" s="73">
        <v>0</v>
      </c>
      <c r="F25" s="73">
        <v>0</v>
      </c>
    </row>
    <row r="26" spans="2:6" ht="22.25" customHeight="1">
      <c r="B26" s="102" t="s">
        <v>109</v>
      </c>
      <c r="C26" s="98" t="s">
        <v>9</v>
      </c>
      <c r="D26" s="99" t="s">
        <v>240</v>
      </c>
      <c r="E26" s="75">
        <v>0</v>
      </c>
      <c r="F26" s="75">
        <v>0</v>
      </c>
    </row>
    <row r="27" spans="2:6" ht="22.25" customHeight="1">
      <c r="B27" s="121"/>
      <c r="C27" s="94" t="s">
        <v>92</v>
      </c>
      <c r="D27" s="95" t="s">
        <v>240</v>
      </c>
      <c r="E27" s="73">
        <v>0</v>
      </c>
      <c r="F27" s="73">
        <v>0</v>
      </c>
    </row>
    <row r="28" spans="2:6" ht="22.25" customHeight="1">
      <c r="B28" s="120"/>
      <c r="C28" s="74" t="s">
        <v>7</v>
      </c>
      <c r="D28" s="99"/>
      <c r="E28" s="75">
        <v>0</v>
      </c>
      <c r="F28" s="75">
        <v>0</v>
      </c>
    </row>
    <row r="29" spans="2:6" ht="22.25" customHeight="1">
      <c r="B29" s="101"/>
      <c r="C29" s="72" t="s">
        <v>7</v>
      </c>
      <c r="D29" s="95"/>
      <c r="E29" s="73">
        <v>0</v>
      </c>
      <c r="F29" s="73">
        <v>0</v>
      </c>
    </row>
    <row r="30" spans="2:6" ht="22.25" customHeight="1">
      <c r="B30" s="102" t="s">
        <v>39</v>
      </c>
      <c r="C30" s="98" t="s">
        <v>144</v>
      </c>
      <c r="D30" s="99" t="s">
        <v>221</v>
      </c>
      <c r="E30" s="75">
        <v>0</v>
      </c>
      <c r="F30" s="75">
        <v>0</v>
      </c>
    </row>
    <row r="31" spans="2:6" ht="22.25" customHeight="1">
      <c r="B31" s="101"/>
      <c r="C31" s="94" t="s">
        <v>145</v>
      </c>
      <c r="D31" s="95"/>
      <c r="E31" s="73">
        <v>0</v>
      </c>
      <c r="F31" s="73">
        <v>0</v>
      </c>
    </row>
    <row r="32" spans="2:6" ht="22.25" customHeight="1">
      <c r="B32" s="102"/>
      <c r="C32" s="74" t="s">
        <v>7</v>
      </c>
      <c r="D32" s="99"/>
      <c r="E32" s="75">
        <v>0</v>
      </c>
      <c r="F32" s="75">
        <v>0</v>
      </c>
    </row>
    <row r="33" spans="2:6" ht="22.25" customHeight="1">
      <c r="B33" s="101"/>
      <c r="C33" s="72" t="s">
        <v>7</v>
      </c>
      <c r="D33" s="95"/>
      <c r="E33" s="73">
        <v>0</v>
      </c>
      <c r="F33" s="73">
        <v>0</v>
      </c>
    </row>
    <row r="34" spans="2:6" ht="22.25" customHeight="1">
      <c r="B34" s="102" t="s">
        <v>7</v>
      </c>
      <c r="C34" s="98" t="s">
        <v>107</v>
      </c>
      <c r="D34" s="99"/>
      <c r="E34" s="75">
        <v>0</v>
      </c>
      <c r="F34" s="75">
        <v>0</v>
      </c>
    </row>
    <row r="35" spans="2:6" ht="22.25" customHeight="1">
      <c r="B35" s="93"/>
      <c r="C35" s="94" t="s">
        <v>146</v>
      </c>
      <c r="D35" s="95"/>
      <c r="E35" s="73">
        <v>0</v>
      </c>
      <c r="F35" s="73">
        <v>0</v>
      </c>
    </row>
    <row r="36" spans="2:6" ht="22.25" customHeight="1">
      <c r="B36" s="97"/>
      <c r="C36" s="98" t="s">
        <v>260</v>
      </c>
      <c r="D36" s="99" t="s">
        <v>261</v>
      </c>
      <c r="E36" s="75">
        <v>0</v>
      </c>
      <c r="F36" s="75">
        <v>0</v>
      </c>
    </row>
    <row r="37" spans="2:6" ht="22.25" customHeight="1">
      <c r="B37" s="101"/>
      <c r="C37" s="94" t="s">
        <v>147</v>
      </c>
      <c r="D37" s="95" t="s">
        <v>222</v>
      </c>
      <c r="E37" s="73">
        <v>0</v>
      </c>
      <c r="F37" s="73">
        <v>0</v>
      </c>
    </row>
    <row r="38" spans="2:6" ht="22.25" customHeight="1">
      <c r="B38" s="102"/>
      <c r="C38" s="98" t="s">
        <v>252</v>
      </c>
      <c r="D38" s="109" t="s">
        <v>66</v>
      </c>
      <c r="E38" s="75">
        <v>0</v>
      </c>
      <c r="F38" s="75">
        <v>0</v>
      </c>
    </row>
    <row r="39" spans="2:6" ht="22.25" customHeight="1">
      <c r="B39" s="101"/>
      <c r="C39" s="94" t="s">
        <v>148</v>
      </c>
      <c r="D39" s="95"/>
      <c r="E39" s="73">
        <v>0</v>
      </c>
      <c r="F39" s="73">
        <v>0</v>
      </c>
    </row>
    <row r="40" spans="2:6" ht="22.25" customHeight="1">
      <c r="B40" s="102"/>
      <c r="C40" s="74" t="s">
        <v>7</v>
      </c>
      <c r="D40" s="99"/>
      <c r="E40" s="75">
        <v>0</v>
      </c>
      <c r="F40" s="75">
        <v>0</v>
      </c>
    </row>
    <row r="41" spans="2:6" ht="22.25" customHeight="1">
      <c r="B41" s="101"/>
      <c r="C41" s="72" t="s">
        <v>7</v>
      </c>
      <c r="D41" s="95"/>
      <c r="E41" s="73">
        <v>0</v>
      </c>
      <c r="F41" s="73">
        <v>0</v>
      </c>
    </row>
    <row r="42" spans="2:6" ht="22.25" customHeight="1">
      <c r="B42" s="102"/>
      <c r="C42" s="74" t="s">
        <v>7</v>
      </c>
      <c r="D42" s="99"/>
      <c r="E42" s="75">
        <v>0</v>
      </c>
      <c r="F42" s="75">
        <v>0</v>
      </c>
    </row>
    <row r="43" spans="2:6" ht="22.5" customHeight="1">
      <c r="B43" s="106"/>
      <c r="C43" s="78" t="s">
        <v>7</v>
      </c>
      <c r="D43" s="95"/>
      <c r="E43" s="79">
        <v>0</v>
      </c>
      <c r="F43" s="79">
        <v>0</v>
      </c>
    </row>
    <row r="44" spans="2:6" ht="21.75" customHeight="1">
      <c r="B44" s="89" t="s">
        <v>61</v>
      </c>
      <c r="C44" s="107"/>
      <c r="D44" s="107"/>
      <c r="E44" s="108">
        <f>SUM(E4:E43)</f>
        <v>0</v>
      </c>
      <c r="F44" s="108">
        <f>SUM(F4:F43)</f>
        <v>0</v>
      </c>
    </row>
    <row r="46" spans="2:6" ht="21.75" customHeight="1">
      <c r="B46" s="130" t="s">
        <v>263</v>
      </c>
      <c r="C46" s="130"/>
      <c r="D46" s="130"/>
      <c r="E46" s="130"/>
      <c r="F46" s="130"/>
    </row>
  </sheetData>
  <sheetProtection password="D20A" sheet="1" objects="1" scenarios="1" selectLockedCells="1"/>
  <mergeCells count="1">
    <mergeCell ref="B46:F46"/>
  </mergeCells>
  <phoneticPr fontId="9" type="noConversion"/>
  <pageMargins left="0.75000000000000011" right="0.75000000000000011" top="0.78740157480314965" bottom="0.5" header="1.18" footer="0.25"/>
  <pageSetup paperSize="9" scale="80" orientation="portrait"/>
  <headerFooter>
    <oddFooter>&amp;C&amp;"Avenir Next,Regular"&amp;10&amp;K000000&amp;P</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W75"/>
  <sheetViews>
    <sheetView showGridLines="0" tabSelected="1" zoomScale="150" zoomScaleNormal="150" zoomScalePageLayoutView="150" workbookViewId="0">
      <selection activeCell="F6" sqref="F6"/>
    </sheetView>
  </sheetViews>
  <sheetFormatPr baseColWidth="10" defaultColWidth="10.83203125" defaultRowHeight="21.75" customHeight="1" x14ac:dyDescent="0"/>
  <cols>
    <col min="1" max="1" width="3.6640625" style="85" customWidth="1"/>
    <col min="2" max="2" width="13.6640625" style="85" bestFit="1" customWidth="1"/>
    <col min="3" max="3" width="17.83203125" style="85" bestFit="1" customWidth="1"/>
    <col min="4" max="4" width="10.1640625" style="85" bestFit="1" customWidth="1"/>
    <col min="5" max="6" width="13" style="85" customWidth="1"/>
    <col min="7" max="257" width="10.83203125" style="85" customWidth="1"/>
    <col min="258" max="16384" width="10.83203125" style="86"/>
  </cols>
  <sheetData>
    <row r="2" spans="2:6" ht="112" customHeight="1"/>
    <row r="4" spans="2:6" ht="30" customHeight="1">
      <c r="B4" s="129" t="s">
        <v>200</v>
      </c>
      <c r="C4" s="129"/>
      <c r="D4" s="129"/>
      <c r="E4" s="129"/>
      <c r="F4" s="129"/>
    </row>
    <row r="5" spans="2:6" ht="22.5" customHeight="1">
      <c r="B5" s="87" t="s">
        <v>2</v>
      </c>
      <c r="C5" s="87" t="s">
        <v>21</v>
      </c>
      <c r="D5" s="87" t="s">
        <v>42</v>
      </c>
      <c r="E5" s="88" t="s">
        <v>22</v>
      </c>
      <c r="F5" s="88" t="s">
        <v>23</v>
      </c>
    </row>
    <row r="6" spans="2:6" ht="22.5" customHeight="1">
      <c r="B6" s="89" t="s">
        <v>75</v>
      </c>
      <c r="C6" s="90" t="s">
        <v>74</v>
      </c>
      <c r="D6" s="91" t="s">
        <v>227</v>
      </c>
      <c r="E6" s="71">
        <v>0</v>
      </c>
      <c r="F6" s="71">
        <v>0</v>
      </c>
    </row>
    <row r="7" spans="2:6" ht="22.25" customHeight="1">
      <c r="B7" s="93"/>
      <c r="C7" s="94" t="s">
        <v>248</v>
      </c>
      <c r="D7" s="95" t="s">
        <v>247</v>
      </c>
      <c r="E7" s="73">
        <v>0</v>
      </c>
      <c r="F7" s="73">
        <v>0</v>
      </c>
    </row>
    <row r="8" spans="2:6" ht="22.25" customHeight="1">
      <c r="B8" s="97"/>
      <c r="C8" s="98" t="s">
        <v>249</v>
      </c>
      <c r="D8" s="99" t="s">
        <v>250</v>
      </c>
      <c r="E8" s="75">
        <v>0</v>
      </c>
      <c r="F8" s="75">
        <v>0</v>
      </c>
    </row>
    <row r="9" spans="2:6" ht="22.25" customHeight="1">
      <c r="B9" s="101"/>
      <c r="C9" s="94" t="s">
        <v>94</v>
      </c>
      <c r="D9" s="95"/>
      <c r="E9" s="73">
        <v>0</v>
      </c>
      <c r="F9" s="73">
        <v>0</v>
      </c>
    </row>
    <row r="10" spans="2:6" ht="22.25" customHeight="1">
      <c r="B10" s="102"/>
      <c r="C10" s="98" t="s">
        <v>77</v>
      </c>
      <c r="D10" s="99"/>
      <c r="E10" s="75">
        <v>0</v>
      </c>
      <c r="F10" s="75">
        <v>0</v>
      </c>
    </row>
    <row r="11" spans="2:6" ht="22.25" customHeight="1">
      <c r="B11" s="101"/>
      <c r="C11" s="94" t="s">
        <v>79</v>
      </c>
      <c r="D11" s="95"/>
      <c r="E11" s="73">
        <v>0</v>
      </c>
      <c r="F11" s="73">
        <v>0</v>
      </c>
    </row>
    <row r="12" spans="2:6" ht="22.25" customHeight="1">
      <c r="B12" s="102"/>
      <c r="C12" s="98" t="s">
        <v>80</v>
      </c>
      <c r="D12" s="99"/>
      <c r="E12" s="75">
        <v>0</v>
      </c>
      <c r="F12" s="75">
        <v>0</v>
      </c>
    </row>
    <row r="13" spans="2:6" ht="22.25" customHeight="1">
      <c r="B13" s="101" t="s">
        <v>26</v>
      </c>
      <c r="C13" s="94" t="s">
        <v>149</v>
      </c>
      <c r="D13" s="103" t="s">
        <v>216</v>
      </c>
      <c r="E13" s="73">
        <v>0</v>
      </c>
      <c r="F13" s="73">
        <v>0</v>
      </c>
    </row>
    <row r="14" spans="2:6" ht="22.25" customHeight="1">
      <c r="B14" s="102"/>
      <c r="C14" s="98" t="s">
        <v>150</v>
      </c>
      <c r="D14" s="99"/>
      <c r="E14" s="75">
        <v>0</v>
      </c>
      <c r="F14" s="75">
        <v>0</v>
      </c>
    </row>
    <row r="15" spans="2:6" ht="22.25" customHeight="1">
      <c r="B15" s="101"/>
      <c r="C15" s="72" t="s">
        <v>7</v>
      </c>
      <c r="D15" s="95"/>
      <c r="E15" s="73">
        <v>0</v>
      </c>
      <c r="F15" s="73">
        <v>0</v>
      </c>
    </row>
    <row r="16" spans="2:6" ht="22.25" customHeight="1">
      <c r="B16" s="102"/>
      <c r="C16" s="74" t="s">
        <v>7</v>
      </c>
      <c r="D16" s="99"/>
      <c r="E16" s="75">
        <v>0</v>
      </c>
      <c r="F16" s="75">
        <v>0</v>
      </c>
    </row>
    <row r="17" spans="2:6" ht="22.25" customHeight="1">
      <c r="B17" s="101" t="s">
        <v>28</v>
      </c>
      <c r="C17" s="94" t="s">
        <v>151</v>
      </c>
      <c r="D17" s="103" t="s">
        <v>251</v>
      </c>
      <c r="E17" s="73">
        <v>0</v>
      </c>
      <c r="F17" s="73">
        <v>0</v>
      </c>
    </row>
    <row r="18" spans="2:6" ht="22.25" customHeight="1">
      <c r="B18" s="102"/>
      <c r="C18" s="98" t="s">
        <v>150</v>
      </c>
      <c r="D18" s="99"/>
      <c r="E18" s="75">
        <v>0</v>
      </c>
      <c r="F18" s="75">
        <v>0</v>
      </c>
    </row>
    <row r="19" spans="2:6" ht="22.25" customHeight="1">
      <c r="B19" s="101"/>
      <c r="C19" s="72" t="s">
        <v>7</v>
      </c>
      <c r="D19" s="95"/>
      <c r="E19" s="73">
        <v>0</v>
      </c>
      <c r="F19" s="73">
        <v>0</v>
      </c>
    </row>
    <row r="20" spans="2:6" ht="22.25" customHeight="1">
      <c r="B20" s="102" t="s">
        <v>81</v>
      </c>
      <c r="C20" s="98" t="s">
        <v>152</v>
      </c>
      <c r="D20" s="99" t="s">
        <v>153</v>
      </c>
      <c r="E20" s="75">
        <v>0</v>
      </c>
      <c r="F20" s="75">
        <v>0</v>
      </c>
    </row>
    <row r="21" spans="2:6" ht="22.25" customHeight="1">
      <c r="B21" s="93"/>
      <c r="C21" s="94" t="s">
        <v>154</v>
      </c>
      <c r="D21" s="103" t="s">
        <v>245</v>
      </c>
      <c r="E21" s="73">
        <v>0</v>
      </c>
      <c r="F21" s="73">
        <v>0</v>
      </c>
    </row>
    <row r="22" spans="2:6" ht="22.25" customHeight="1">
      <c r="B22" s="97"/>
      <c r="C22" s="98" t="s">
        <v>155</v>
      </c>
      <c r="D22" s="99" t="s">
        <v>246</v>
      </c>
      <c r="E22" s="75">
        <v>0</v>
      </c>
      <c r="F22" s="75">
        <v>0</v>
      </c>
    </row>
    <row r="23" spans="2:6" ht="22.25" customHeight="1">
      <c r="B23" s="93"/>
      <c r="C23" s="94" t="s">
        <v>83</v>
      </c>
      <c r="D23" s="95"/>
      <c r="E23" s="73">
        <v>0</v>
      </c>
      <c r="F23" s="73">
        <v>0</v>
      </c>
    </row>
    <row r="24" spans="2:6" ht="22.25" customHeight="1">
      <c r="B24" s="102" t="s">
        <v>35</v>
      </c>
      <c r="C24" s="98" t="s">
        <v>35</v>
      </c>
      <c r="D24" s="99" t="s">
        <v>241</v>
      </c>
      <c r="E24" s="75">
        <v>0</v>
      </c>
      <c r="F24" s="75">
        <v>0</v>
      </c>
    </row>
    <row r="25" spans="2:6" ht="22.25" customHeight="1">
      <c r="B25" s="101" t="s">
        <v>36</v>
      </c>
      <c r="C25" s="94" t="s">
        <v>156</v>
      </c>
      <c r="D25" s="103" t="s">
        <v>262</v>
      </c>
      <c r="E25" s="73">
        <v>0</v>
      </c>
      <c r="F25" s="73">
        <v>0</v>
      </c>
    </row>
    <row r="26" spans="2:6" ht="22.25" customHeight="1">
      <c r="B26" s="97"/>
      <c r="C26" s="98" t="s">
        <v>157</v>
      </c>
      <c r="D26" s="99" t="s">
        <v>143</v>
      </c>
      <c r="E26" s="75">
        <v>0</v>
      </c>
      <c r="F26" s="75">
        <v>0</v>
      </c>
    </row>
    <row r="27" spans="2:6" ht="22.25" customHeight="1">
      <c r="B27" s="93"/>
      <c r="C27" s="94" t="s">
        <v>158</v>
      </c>
      <c r="D27" s="103" t="s">
        <v>159</v>
      </c>
      <c r="E27" s="73">
        <v>0</v>
      </c>
      <c r="F27" s="73">
        <v>0</v>
      </c>
    </row>
    <row r="28" spans="2:6" ht="22.25" customHeight="1">
      <c r="B28" s="97"/>
      <c r="C28" s="74" t="s">
        <v>7</v>
      </c>
      <c r="D28" s="99"/>
      <c r="E28" s="75">
        <v>0</v>
      </c>
      <c r="F28" s="75">
        <v>0</v>
      </c>
    </row>
    <row r="29" spans="2:6" ht="22.25" customHeight="1">
      <c r="B29" s="93"/>
      <c r="C29" s="72" t="s">
        <v>7</v>
      </c>
      <c r="D29" s="95"/>
      <c r="E29" s="73">
        <v>0</v>
      </c>
      <c r="F29" s="73">
        <v>0</v>
      </c>
    </row>
    <row r="30" spans="2:6" ht="22.25" customHeight="1">
      <c r="B30" s="102"/>
      <c r="C30" s="74" t="s">
        <v>7</v>
      </c>
      <c r="D30" s="99"/>
      <c r="E30" s="75">
        <v>0</v>
      </c>
      <c r="F30" s="75">
        <v>0</v>
      </c>
    </row>
    <row r="31" spans="2:6" ht="22.25" customHeight="1">
      <c r="B31" s="101"/>
      <c r="C31" s="72" t="s">
        <v>7</v>
      </c>
      <c r="D31" s="95"/>
      <c r="E31" s="73">
        <v>0</v>
      </c>
      <c r="F31" s="73">
        <v>0</v>
      </c>
    </row>
    <row r="32" spans="2:6" ht="22.25" customHeight="1">
      <c r="B32" s="102" t="s">
        <v>84</v>
      </c>
      <c r="C32" s="98" t="s">
        <v>30</v>
      </c>
      <c r="D32" s="99"/>
      <c r="E32" s="75">
        <v>0</v>
      </c>
      <c r="F32" s="75">
        <v>0</v>
      </c>
    </row>
    <row r="33" spans="2:6" ht="22.25" customHeight="1">
      <c r="B33" s="101"/>
      <c r="C33" s="94" t="s">
        <v>140</v>
      </c>
      <c r="D33" s="95"/>
      <c r="E33" s="73">
        <v>0</v>
      </c>
      <c r="F33" s="73">
        <v>0</v>
      </c>
    </row>
    <row r="34" spans="2:6" ht="22.25" customHeight="1">
      <c r="B34" s="102"/>
      <c r="C34" s="98" t="s">
        <v>160</v>
      </c>
      <c r="D34" s="99"/>
      <c r="E34" s="75">
        <v>0</v>
      </c>
      <c r="F34" s="75">
        <v>0</v>
      </c>
    </row>
    <row r="35" spans="2:6" ht="22.25" customHeight="1">
      <c r="B35" s="101"/>
      <c r="C35" s="94" t="s">
        <v>161</v>
      </c>
      <c r="D35" s="95"/>
      <c r="E35" s="73">
        <v>0</v>
      </c>
      <c r="F35" s="73">
        <v>0</v>
      </c>
    </row>
    <row r="36" spans="2:6" ht="22.25" customHeight="1">
      <c r="B36" s="102"/>
      <c r="C36" s="98" t="s">
        <v>162</v>
      </c>
      <c r="D36" s="99"/>
      <c r="E36" s="75">
        <v>0</v>
      </c>
      <c r="F36" s="75">
        <v>0</v>
      </c>
    </row>
    <row r="37" spans="2:6" ht="22.25" customHeight="1">
      <c r="B37" s="101" t="s">
        <v>117</v>
      </c>
      <c r="C37" s="94" t="s">
        <v>163</v>
      </c>
      <c r="D37" s="103" t="s">
        <v>221</v>
      </c>
      <c r="E37" s="73">
        <v>0</v>
      </c>
      <c r="F37" s="73">
        <v>0</v>
      </c>
    </row>
    <row r="38" spans="2:6" ht="22.25" customHeight="1">
      <c r="B38" s="97"/>
      <c r="C38" s="98" t="s">
        <v>214</v>
      </c>
      <c r="D38" s="99"/>
      <c r="E38" s="75">
        <v>0</v>
      </c>
      <c r="F38" s="75">
        <v>0</v>
      </c>
    </row>
    <row r="39" spans="2:6" ht="22.25" customHeight="1">
      <c r="B39" s="101"/>
      <c r="C39" s="94" t="s">
        <v>87</v>
      </c>
      <c r="D39" s="103" t="s">
        <v>217</v>
      </c>
      <c r="E39" s="73">
        <v>0</v>
      </c>
      <c r="F39" s="73">
        <v>0</v>
      </c>
    </row>
    <row r="40" spans="2:6" ht="22.25" customHeight="1">
      <c r="B40" s="102"/>
      <c r="C40" s="98" t="s">
        <v>215</v>
      </c>
      <c r="D40" s="99"/>
      <c r="E40" s="75">
        <v>0</v>
      </c>
      <c r="F40" s="75">
        <v>0</v>
      </c>
    </row>
    <row r="41" spans="2:6" ht="22.25" customHeight="1">
      <c r="B41" s="101"/>
      <c r="C41" s="94" t="s">
        <v>119</v>
      </c>
      <c r="D41" s="95"/>
      <c r="E41" s="73">
        <v>0</v>
      </c>
      <c r="F41" s="73">
        <v>0</v>
      </c>
    </row>
    <row r="42" spans="2:6" ht="22.25" customHeight="1">
      <c r="B42" s="97"/>
      <c r="C42" s="98" t="s">
        <v>120</v>
      </c>
      <c r="D42" s="99"/>
      <c r="E42" s="75">
        <v>0</v>
      </c>
      <c r="F42" s="75">
        <v>0</v>
      </c>
    </row>
    <row r="43" spans="2:6" ht="22.25" customHeight="1">
      <c r="B43" s="93"/>
      <c r="C43" s="94" t="s">
        <v>121</v>
      </c>
      <c r="D43" s="95"/>
      <c r="E43" s="73">
        <v>0</v>
      </c>
      <c r="F43" s="73">
        <v>0</v>
      </c>
    </row>
    <row r="44" spans="2:6" ht="22.25" customHeight="1">
      <c r="B44" s="97"/>
      <c r="C44" s="98" t="s">
        <v>122</v>
      </c>
      <c r="D44" s="99"/>
      <c r="E44" s="75">
        <v>0</v>
      </c>
      <c r="F44" s="75">
        <v>0</v>
      </c>
    </row>
    <row r="45" spans="2:6" ht="22.25" customHeight="1">
      <c r="B45" s="104" t="s">
        <v>31</v>
      </c>
      <c r="C45" s="94" t="s">
        <v>123</v>
      </c>
      <c r="D45" s="95"/>
      <c r="E45" s="73">
        <v>0</v>
      </c>
      <c r="F45" s="73">
        <v>0</v>
      </c>
    </row>
    <row r="46" spans="2:6" ht="22.25" customHeight="1">
      <c r="B46" s="105" t="s">
        <v>31</v>
      </c>
      <c r="C46" s="98" t="s">
        <v>124</v>
      </c>
      <c r="D46" s="99"/>
      <c r="E46" s="75">
        <v>0</v>
      </c>
      <c r="F46" s="75">
        <v>0</v>
      </c>
    </row>
    <row r="47" spans="2:6" ht="22.25" customHeight="1">
      <c r="B47" s="101"/>
      <c r="C47" s="72" t="s">
        <v>7</v>
      </c>
      <c r="D47" s="95"/>
      <c r="E47" s="73">
        <v>0</v>
      </c>
      <c r="F47" s="73">
        <v>0</v>
      </c>
    </row>
    <row r="48" spans="2:6" ht="22.25" customHeight="1">
      <c r="B48" s="102"/>
      <c r="C48" s="74" t="s">
        <v>7</v>
      </c>
      <c r="D48" s="99"/>
      <c r="E48" s="75">
        <v>0</v>
      </c>
      <c r="F48" s="75">
        <v>0</v>
      </c>
    </row>
    <row r="49" spans="2:8" ht="22.25" customHeight="1">
      <c r="B49" s="101" t="s">
        <v>7</v>
      </c>
      <c r="C49" s="94" t="s">
        <v>164</v>
      </c>
      <c r="D49" s="95" t="s">
        <v>165</v>
      </c>
      <c r="E49" s="73">
        <v>0</v>
      </c>
      <c r="F49" s="73">
        <v>0</v>
      </c>
    </row>
    <row r="50" spans="2:8" ht="22.25" customHeight="1">
      <c r="B50" s="97"/>
      <c r="C50" s="98" t="s">
        <v>166</v>
      </c>
      <c r="D50" s="99"/>
      <c r="E50" s="75">
        <v>0</v>
      </c>
      <c r="F50" s="75">
        <v>0</v>
      </c>
    </row>
    <row r="51" spans="2:8" ht="22.25" customHeight="1">
      <c r="B51" s="93"/>
      <c r="C51" s="94" t="s">
        <v>258</v>
      </c>
      <c r="D51" s="95" t="s">
        <v>259</v>
      </c>
      <c r="E51" s="73">
        <v>0</v>
      </c>
      <c r="F51" s="73">
        <v>0</v>
      </c>
    </row>
    <row r="52" spans="2:8" ht="22.25" customHeight="1">
      <c r="B52" s="102"/>
      <c r="C52" s="98" t="s">
        <v>260</v>
      </c>
      <c r="D52" s="99" t="s">
        <v>54</v>
      </c>
      <c r="E52" s="75">
        <v>0</v>
      </c>
      <c r="F52" s="75">
        <v>0</v>
      </c>
    </row>
    <row r="53" spans="2:8" ht="22.5" customHeight="1">
      <c r="B53" s="106"/>
      <c r="C53" s="78" t="s">
        <v>7</v>
      </c>
      <c r="D53" s="95"/>
      <c r="E53" s="79">
        <v>0</v>
      </c>
      <c r="F53" s="79">
        <v>0</v>
      </c>
    </row>
    <row r="54" spans="2:8" ht="21.75" customHeight="1">
      <c r="B54" s="107"/>
      <c r="C54" s="89" t="s">
        <v>61</v>
      </c>
      <c r="D54" s="107"/>
      <c r="E54" s="108">
        <f>SUM(E6:E53)</f>
        <v>0</v>
      </c>
      <c r="F54" s="108">
        <f>SUM(F6:F53)</f>
        <v>0</v>
      </c>
    </row>
    <row r="56" spans="2:8" ht="30" customHeight="1">
      <c r="B56" s="129" t="s">
        <v>88</v>
      </c>
      <c r="C56" s="129"/>
    </row>
    <row r="57" spans="2:8" ht="27.25" customHeight="1">
      <c r="B57" s="102" t="s">
        <v>1</v>
      </c>
      <c r="C57" s="80">
        <v>60</v>
      </c>
    </row>
    <row r="60" spans="2:8" ht="30" customHeight="1">
      <c r="B60" s="129" t="s">
        <v>201</v>
      </c>
      <c r="C60" s="129"/>
      <c r="D60" s="129"/>
      <c r="E60" s="129"/>
      <c r="F60" s="129"/>
      <c r="G60" s="129"/>
      <c r="H60" s="129"/>
    </row>
    <row r="61" spans="2:8" ht="22.5" customHeight="1">
      <c r="B61" s="87" t="s">
        <v>2</v>
      </c>
      <c r="C61" s="87" t="s">
        <v>21</v>
      </c>
      <c r="D61" s="88" t="s">
        <v>42</v>
      </c>
      <c r="E61" s="88" t="s">
        <v>264</v>
      </c>
      <c r="F61" s="88" t="s">
        <v>20</v>
      </c>
      <c r="G61" s="88" t="s">
        <v>265</v>
      </c>
      <c r="H61" s="88" t="s">
        <v>20</v>
      </c>
    </row>
    <row r="62" spans="2:8" ht="22.5" customHeight="1">
      <c r="B62" s="89" t="s">
        <v>91</v>
      </c>
      <c r="C62" s="90" t="s">
        <v>167</v>
      </c>
      <c r="D62" s="91" t="s">
        <v>242</v>
      </c>
      <c r="E62" s="71">
        <v>0</v>
      </c>
      <c r="F62" s="92">
        <f>E62*C57</f>
        <v>0</v>
      </c>
      <c r="G62" s="81">
        <v>0</v>
      </c>
      <c r="H62" s="92">
        <f>G62*C57</f>
        <v>0</v>
      </c>
    </row>
    <row r="63" spans="2:8" ht="22.25" customHeight="1">
      <c r="B63" s="93"/>
      <c r="C63" s="94" t="s">
        <v>109</v>
      </c>
      <c r="D63" s="95" t="s">
        <v>110</v>
      </c>
      <c r="E63" s="73">
        <v>0</v>
      </c>
      <c r="F63" s="96">
        <f>C57*E63</f>
        <v>0</v>
      </c>
      <c r="G63" s="82">
        <v>0</v>
      </c>
      <c r="H63" s="96">
        <f>C57*G63</f>
        <v>0</v>
      </c>
    </row>
    <row r="64" spans="2:8" ht="22.25" customHeight="1">
      <c r="B64" s="97"/>
      <c r="C64" s="98" t="s">
        <v>92</v>
      </c>
      <c r="D64" s="109" t="s">
        <v>226</v>
      </c>
      <c r="E64" s="75">
        <v>0</v>
      </c>
      <c r="F64" s="100">
        <f>C57*E64</f>
        <v>0</v>
      </c>
      <c r="G64" s="83">
        <v>0</v>
      </c>
      <c r="H64" s="100">
        <f>C57*G64</f>
        <v>0</v>
      </c>
    </row>
    <row r="65" spans="2:8" ht="22.25" customHeight="1">
      <c r="B65" s="93"/>
      <c r="C65" s="94" t="s">
        <v>168</v>
      </c>
      <c r="D65" s="95" t="s">
        <v>243</v>
      </c>
      <c r="E65" s="73">
        <v>0</v>
      </c>
      <c r="F65" s="96">
        <f>C57*E65</f>
        <v>0</v>
      </c>
      <c r="G65" s="82">
        <v>0</v>
      </c>
      <c r="H65" s="96">
        <f>C57*G65</f>
        <v>0</v>
      </c>
    </row>
    <row r="66" spans="2:8" ht="22.25" customHeight="1">
      <c r="B66" s="102"/>
      <c r="C66" s="98" t="s">
        <v>9</v>
      </c>
      <c r="D66" s="109" t="s">
        <v>244</v>
      </c>
      <c r="E66" s="75">
        <v>0</v>
      </c>
      <c r="F66" s="100">
        <f>C57*E66</f>
        <v>0</v>
      </c>
      <c r="G66" s="83">
        <v>0</v>
      </c>
      <c r="H66" s="100">
        <f>C57*G66</f>
        <v>0</v>
      </c>
    </row>
    <row r="67" spans="2:8" ht="22.25" customHeight="1">
      <c r="B67" s="101"/>
      <c r="C67" s="94" t="s">
        <v>169</v>
      </c>
      <c r="D67" s="95" t="s">
        <v>170</v>
      </c>
      <c r="E67" s="73">
        <v>0</v>
      </c>
      <c r="F67" s="96">
        <f>C57*E67</f>
        <v>0</v>
      </c>
      <c r="G67" s="82">
        <v>0</v>
      </c>
      <c r="H67" s="96">
        <f>C57*G67</f>
        <v>0</v>
      </c>
    </row>
    <row r="68" spans="2:8" ht="22.25" customHeight="1">
      <c r="B68" s="102" t="s">
        <v>84</v>
      </c>
      <c r="C68" s="98" t="s">
        <v>32</v>
      </c>
      <c r="D68" s="109" t="s">
        <v>225</v>
      </c>
      <c r="E68" s="75">
        <v>0</v>
      </c>
      <c r="F68" s="100">
        <f>C57*E68</f>
        <v>0</v>
      </c>
      <c r="G68" s="83">
        <v>0</v>
      </c>
      <c r="H68" s="100">
        <f>C57*G68</f>
        <v>0</v>
      </c>
    </row>
    <row r="69" spans="2:8" ht="22.25" customHeight="1">
      <c r="B69" s="101"/>
      <c r="C69" s="94" t="s">
        <v>171</v>
      </c>
      <c r="D69" s="95"/>
      <c r="E69" s="73">
        <v>0</v>
      </c>
      <c r="F69" s="96">
        <f>C57*E69</f>
        <v>0</v>
      </c>
      <c r="G69" s="82">
        <v>0</v>
      </c>
      <c r="H69" s="96">
        <f>C57*G69</f>
        <v>0</v>
      </c>
    </row>
    <row r="70" spans="2:8" ht="22.25" customHeight="1">
      <c r="B70" s="102" t="s">
        <v>7</v>
      </c>
      <c r="C70" s="98" t="s">
        <v>172</v>
      </c>
      <c r="D70" s="99" t="s">
        <v>257</v>
      </c>
      <c r="E70" s="75">
        <v>0</v>
      </c>
      <c r="F70" s="100">
        <f>C57*E70</f>
        <v>0</v>
      </c>
      <c r="G70" s="83">
        <v>0</v>
      </c>
      <c r="H70" s="100">
        <f>C57*G70</f>
        <v>0</v>
      </c>
    </row>
    <row r="71" spans="2:8" ht="22.25" customHeight="1">
      <c r="B71" s="101"/>
      <c r="C71" s="94" t="s">
        <v>171</v>
      </c>
      <c r="D71" s="95"/>
      <c r="E71" s="73">
        <v>0</v>
      </c>
      <c r="F71" s="96">
        <f>C57*E71</f>
        <v>0</v>
      </c>
      <c r="G71" s="82">
        <v>0</v>
      </c>
      <c r="H71" s="96">
        <f>C57*G71</f>
        <v>0</v>
      </c>
    </row>
    <row r="72" spans="2:8" ht="22.25" customHeight="1">
      <c r="B72" s="102"/>
      <c r="C72" s="74" t="s">
        <v>7</v>
      </c>
      <c r="D72" s="99"/>
      <c r="E72" s="75">
        <v>0</v>
      </c>
      <c r="F72" s="100">
        <f>C57*E72</f>
        <v>0</v>
      </c>
      <c r="G72" s="83">
        <v>0</v>
      </c>
      <c r="H72" s="100">
        <f>C57*G72</f>
        <v>0</v>
      </c>
    </row>
    <row r="73" spans="2:8" ht="21.75" customHeight="1">
      <c r="B73" s="107"/>
      <c r="C73" s="89" t="s">
        <v>61</v>
      </c>
      <c r="D73" s="107"/>
      <c r="E73" s="108">
        <f>SUM(E62:E72)</f>
        <v>0</v>
      </c>
      <c r="F73" s="108">
        <f>SUM(F62:F72)</f>
        <v>0</v>
      </c>
      <c r="G73" s="108">
        <f>SUM(G62:G72)</f>
        <v>0</v>
      </c>
      <c r="H73" s="108">
        <f>SUM(H62:H72)</f>
        <v>0</v>
      </c>
    </row>
    <row r="75" spans="2:8" ht="21.75" customHeight="1">
      <c r="B75" s="130" t="s">
        <v>263</v>
      </c>
      <c r="C75" s="130"/>
      <c r="D75" s="130"/>
      <c r="E75" s="130"/>
      <c r="F75" s="130"/>
      <c r="G75" s="130"/>
      <c r="H75" s="130"/>
    </row>
  </sheetData>
  <sheetProtection password="D20A" sheet="1" objects="1" scenarios="1" formatRows="0" selectLockedCells="1"/>
  <mergeCells count="4">
    <mergeCell ref="B4:F4"/>
    <mergeCell ref="B56:C56"/>
    <mergeCell ref="B60:H60"/>
    <mergeCell ref="B75:H75"/>
  </mergeCells>
  <phoneticPr fontId="9" type="noConversion"/>
  <pageMargins left="0.75000000000000011" right="0.75000000000000011" top="0.78740157480314965" bottom="0.5" header="0.25" footer="0.25"/>
  <pageSetup paperSize="9" scale="80" orientation="portrait"/>
  <headerFooter>
    <oddFooter>&amp;C&amp;"Avenir Next,Regular"&amp;10&amp;K000000&amp;P</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W27"/>
  <sheetViews>
    <sheetView showGridLines="0" topLeftCell="A22" zoomScale="150" zoomScaleNormal="150" zoomScalePageLayoutView="150" workbookViewId="0">
      <selection activeCell="F10" sqref="F10"/>
    </sheetView>
  </sheetViews>
  <sheetFormatPr baseColWidth="10" defaultColWidth="10.83203125" defaultRowHeight="21.75" customHeight="1" x14ac:dyDescent="0"/>
  <cols>
    <col min="1" max="1" width="3.6640625" style="85" customWidth="1"/>
    <col min="2" max="2" width="23.83203125" style="85" customWidth="1"/>
    <col min="3" max="3" width="22.33203125" style="85" customWidth="1"/>
    <col min="4" max="4" width="11.83203125" style="85" customWidth="1"/>
    <col min="5" max="6" width="13" style="85" customWidth="1"/>
    <col min="7" max="257" width="10.83203125" style="85" customWidth="1"/>
    <col min="258" max="16384" width="10.83203125" style="86"/>
  </cols>
  <sheetData>
    <row r="2" spans="2:6" ht="112" customHeight="1"/>
    <row r="3" spans="2:6" ht="22.5" customHeight="1">
      <c r="B3" s="87" t="s">
        <v>2</v>
      </c>
      <c r="C3" s="87" t="s">
        <v>21</v>
      </c>
      <c r="D3" s="87" t="s">
        <v>42</v>
      </c>
      <c r="E3" s="88" t="s">
        <v>22</v>
      </c>
      <c r="F3" s="88" t="s">
        <v>23</v>
      </c>
    </row>
    <row r="4" spans="2:6" ht="22.5" customHeight="1">
      <c r="B4" s="89" t="s">
        <v>6</v>
      </c>
      <c r="C4" s="90" t="s">
        <v>173</v>
      </c>
      <c r="D4" s="91"/>
      <c r="E4" s="71">
        <v>0</v>
      </c>
      <c r="F4" s="71">
        <v>0</v>
      </c>
    </row>
    <row r="5" spans="2:6" ht="22.25" customHeight="1">
      <c r="B5" s="104" t="s">
        <v>31</v>
      </c>
      <c r="C5" s="94" t="s">
        <v>174</v>
      </c>
      <c r="D5" s="95" t="s">
        <v>239</v>
      </c>
      <c r="E5" s="73">
        <v>0</v>
      </c>
      <c r="F5" s="73">
        <v>0</v>
      </c>
    </row>
    <row r="6" spans="2:6" ht="22.25" customHeight="1">
      <c r="B6" s="102" t="s">
        <v>175</v>
      </c>
      <c r="C6" s="98"/>
      <c r="D6" s="109" t="s">
        <v>176</v>
      </c>
      <c r="E6" s="75">
        <v>0</v>
      </c>
      <c r="F6" s="75">
        <v>0</v>
      </c>
    </row>
    <row r="7" spans="2:6" ht="22.25" customHeight="1">
      <c r="B7" s="101" t="s">
        <v>177</v>
      </c>
      <c r="C7" s="94" t="s">
        <v>178</v>
      </c>
      <c r="D7" s="95" t="s">
        <v>179</v>
      </c>
      <c r="E7" s="73">
        <v>0</v>
      </c>
      <c r="F7" s="73">
        <v>0</v>
      </c>
    </row>
    <row r="8" spans="2:6" ht="22.25" customHeight="1">
      <c r="B8" s="97"/>
      <c r="C8" s="98" t="s">
        <v>16</v>
      </c>
      <c r="D8" s="109"/>
      <c r="E8" s="75">
        <v>0</v>
      </c>
      <c r="F8" s="75">
        <v>0</v>
      </c>
    </row>
    <row r="9" spans="2:6" ht="22.25" customHeight="1">
      <c r="B9" s="93"/>
      <c r="C9" s="94" t="s">
        <v>180</v>
      </c>
      <c r="D9" s="95"/>
      <c r="E9" s="73">
        <v>0</v>
      </c>
      <c r="F9" s="73">
        <v>0</v>
      </c>
    </row>
    <row r="10" spans="2:6" ht="22.25" customHeight="1">
      <c r="B10" s="102" t="s">
        <v>26</v>
      </c>
      <c r="C10" s="98" t="s">
        <v>181</v>
      </c>
      <c r="D10" s="99" t="s">
        <v>153</v>
      </c>
      <c r="E10" s="75">
        <v>0</v>
      </c>
      <c r="F10" s="75">
        <v>0</v>
      </c>
    </row>
    <row r="11" spans="2:6" ht="22.25" customHeight="1">
      <c r="B11" s="101"/>
      <c r="C11" s="94" t="s">
        <v>182</v>
      </c>
      <c r="D11" s="95" t="s">
        <v>183</v>
      </c>
      <c r="E11" s="73">
        <v>0</v>
      </c>
      <c r="F11" s="73">
        <v>0</v>
      </c>
    </row>
    <row r="12" spans="2:6" ht="22.25" customHeight="1">
      <c r="B12" s="102"/>
      <c r="C12" s="98" t="s">
        <v>184</v>
      </c>
      <c r="D12" s="99"/>
      <c r="E12" s="75">
        <v>0</v>
      </c>
      <c r="F12" s="75">
        <v>0</v>
      </c>
    </row>
    <row r="13" spans="2:6" ht="22.25" customHeight="1">
      <c r="B13" s="101"/>
      <c r="C13" s="94" t="s">
        <v>185</v>
      </c>
      <c r="D13" s="95" t="s">
        <v>116</v>
      </c>
      <c r="E13" s="73">
        <v>0</v>
      </c>
      <c r="F13" s="73">
        <v>0</v>
      </c>
    </row>
    <row r="14" spans="2:6" ht="22.25" customHeight="1">
      <c r="B14" s="102"/>
      <c r="C14" s="98" t="s">
        <v>186</v>
      </c>
      <c r="D14" s="109" t="s">
        <v>116</v>
      </c>
      <c r="E14" s="75">
        <v>0</v>
      </c>
      <c r="F14" s="75">
        <v>0</v>
      </c>
    </row>
    <row r="15" spans="2:6" ht="22.25" customHeight="1">
      <c r="B15" s="101" t="s">
        <v>187</v>
      </c>
      <c r="C15" s="94" t="s">
        <v>189</v>
      </c>
      <c r="D15" s="95"/>
      <c r="E15" s="73">
        <v>0</v>
      </c>
      <c r="F15" s="73">
        <v>0</v>
      </c>
    </row>
    <row r="16" spans="2:6" ht="22.25" customHeight="1">
      <c r="B16" s="97"/>
      <c r="C16" s="98" t="s">
        <v>188</v>
      </c>
      <c r="D16" s="99" t="s">
        <v>253</v>
      </c>
      <c r="E16" s="75">
        <v>0</v>
      </c>
      <c r="F16" s="75">
        <v>0</v>
      </c>
    </row>
    <row r="17" spans="2:6" ht="22.25" customHeight="1">
      <c r="B17" s="93"/>
      <c r="C17" s="72" t="s">
        <v>7</v>
      </c>
      <c r="D17" s="95"/>
      <c r="E17" s="73">
        <v>0</v>
      </c>
      <c r="F17" s="73">
        <v>0</v>
      </c>
    </row>
    <row r="18" spans="2:6" ht="22.25" customHeight="1">
      <c r="B18" s="97"/>
      <c r="C18" s="74" t="s">
        <v>7</v>
      </c>
      <c r="D18" s="99"/>
      <c r="E18" s="75">
        <v>0</v>
      </c>
      <c r="F18" s="75">
        <v>0</v>
      </c>
    </row>
    <row r="19" spans="2:6" ht="22.25" customHeight="1">
      <c r="B19" s="101" t="s">
        <v>7</v>
      </c>
      <c r="C19" s="94" t="s">
        <v>190</v>
      </c>
      <c r="D19" s="103" t="s">
        <v>86</v>
      </c>
      <c r="E19" s="73">
        <v>0</v>
      </c>
      <c r="F19" s="73">
        <v>0</v>
      </c>
    </row>
    <row r="20" spans="2:6" ht="22.25" customHeight="1">
      <c r="B20" s="105" t="s">
        <v>31</v>
      </c>
      <c r="C20" s="98" t="s">
        <v>7</v>
      </c>
      <c r="D20" s="99"/>
      <c r="E20" s="75">
        <v>0</v>
      </c>
      <c r="F20" s="75">
        <v>0</v>
      </c>
    </row>
    <row r="21" spans="2:6" ht="22.25" customHeight="1">
      <c r="B21" s="93"/>
      <c r="C21" s="94" t="s">
        <v>191</v>
      </c>
      <c r="D21" s="103" t="s">
        <v>143</v>
      </c>
      <c r="E21" s="73">
        <v>0</v>
      </c>
      <c r="F21" s="73">
        <v>0</v>
      </c>
    </row>
    <row r="22" spans="2:6" ht="22.25" customHeight="1">
      <c r="B22" s="97"/>
      <c r="C22" s="98" t="s">
        <v>192</v>
      </c>
      <c r="D22" s="109" t="s">
        <v>153</v>
      </c>
      <c r="E22" s="75">
        <v>0</v>
      </c>
      <c r="F22" s="75">
        <v>0</v>
      </c>
    </row>
    <row r="23" spans="2:6" ht="22.25" customHeight="1">
      <c r="B23" s="93"/>
      <c r="C23" s="94" t="s">
        <v>193</v>
      </c>
      <c r="D23" s="95"/>
      <c r="E23" s="73">
        <v>0</v>
      </c>
      <c r="F23" s="73">
        <v>0</v>
      </c>
    </row>
    <row r="24" spans="2:6" ht="22.5" customHeight="1">
      <c r="B24" s="123"/>
      <c r="C24" s="111" t="s">
        <v>194</v>
      </c>
      <c r="D24" s="99"/>
      <c r="E24" s="77">
        <v>0</v>
      </c>
      <c r="F24" s="77">
        <v>0</v>
      </c>
    </row>
    <row r="25" spans="2:6" ht="21.75" customHeight="1">
      <c r="B25" s="89" t="s">
        <v>61</v>
      </c>
      <c r="C25" s="107"/>
      <c r="D25" s="107"/>
      <c r="E25" s="108">
        <f>SUM(E4:E24)</f>
        <v>0</v>
      </c>
      <c r="F25" s="108">
        <f>SUM(F4:F24)</f>
        <v>0</v>
      </c>
    </row>
    <row r="27" spans="2:6" ht="21.75" customHeight="1">
      <c r="B27" s="130" t="s">
        <v>263</v>
      </c>
      <c r="C27" s="130"/>
      <c r="D27" s="130"/>
      <c r="E27" s="130"/>
      <c r="F27" s="130"/>
    </row>
  </sheetData>
  <sheetProtection password="D20A" sheet="1" objects="1" scenarios="1" selectLockedCells="1"/>
  <mergeCells count="1">
    <mergeCell ref="B27:F27"/>
  </mergeCells>
  <phoneticPr fontId="9" type="noConversion"/>
  <pageMargins left="0.75000000000000011" right="0.75000000000000011" top="0.78740157480314965" bottom="0.5" header="0.25" footer="0.25"/>
  <pageSetup paperSize="9" scale="80" orientation="portrait"/>
  <headerFooter>
    <oddFooter>&amp;C&amp;"Avenir Next,Regular"&amp;10&amp;K000000&amp;P</oddFooter>
  </headerFooter>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7"/>
  <sheetViews>
    <sheetView showGridLines="0" topLeftCell="A24" zoomScale="150" zoomScaleNormal="150" zoomScalePageLayoutView="150" workbookViewId="0">
      <selection activeCell="D29" sqref="D29"/>
    </sheetView>
  </sheetViews>
  <sheetFormatPr baseColWidth="10" defaultColWidth="10.83203125" defaultRowHeight="21.75" customHeight="1" x14ac:dyDescent="0"/>
  <cols>
    <col min="1" max="1" width="3.6640625" style="4" customWidth="1"/>
    <col min="2" max="2" width="27.83203125" style="3" customWidth="1"/>
    <col min="3" max="3" width="30.83203125" style="3" customWidth="1"/>
    <col min="4" max="4" width="13" style="3" customWidth="1"/>
    <col min="5" max="5" width="12.6640625" style="3" customWidth="1"/>
    <col min="6" max="257" width="10.83203125" style="3" customWidth="1"/>
  </cols>
  <sheetData>
    <row r="1" spans="2:257" ht="21.7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row>
    <row r="2" spans="2:257" ht="140" customHeight="1"/>
    <row r="3" spans="2:257" ht="19.75" customHeight="1">
      <c r="B3" s="7" t="s">
        <v>2</v>
      </c>
      <c r="C3" s="7" t="s">
        <v>21</v>
      </c>
      <c r="D3" s="42" t="s">
        <v>22</v>
      </c>
      <c r="E3" s="42" t="s">
        <v>23</v>
      </c>
    </row>
    <row r="4" spans="2:257" ht="19.75" customHeight="1">
      <c r="B4" s="43" t="s">
        <v>24</v>
      </c>
      <c r="C4" s="44"/>
      <c r="D4" s="45">
        <f>SUM(D5:D6)</f>
        <v>0</v>
      </c>
      <c r="E4" s="45">
        <f>SUM(E5:E6)</f>
        <v>0</v>
      </c>
    </row>
    <row r="5" spans="2:257" ht="19.75" customHeight="1">
      <c r="B5" s="40"/>
      <c r="C5" s="31" t="s">
        <v>16</v>
      </c>
      <c r="D5" s="23">
        <f>SUM(Outfit!E5:E12)</f>
        <v>0</v>
      </c>
      <c r="E5" s="23">
        <f>SUM(Outfit!F5:F12)</f>
        <v>0</v>
      </c>
    </row>
    <row r="6" spans="2:257" ht="19.75" customHeight="1">
      <c r="B6" s="12"/>
      <c r="C6" s="33" t="s">
        <v>17</v>
      </c>
      <c r="D6" s="24">
        <f>SUM(Outfit!E13:E27)</f>
        <v>0</v>
      </c>
      <c r="E6" s="24">
        <f>SUM(Outfit!F13:F27)</f>
        <v>0</v>
      </c>
    </row>
    <row r="7" spans="2:257" ht="19.75" customHeight="1">
      <c r="B7" s="46" t="s">
        <v>25</v>
      </c>
      <c r="C7" s="47"/>
      <c r="D7" s="48">
        <f>SUM(D8:D9)</f>
        <v>0</v>
      </c>
      <c r="E7" s="48">
        <f>SUM(E8:E9)</f>
        <v>0</v>
      </c>
    </row>
    <row r="8" spans="2:257" ht="19.75" customHeight="1">
      <c r="B8" s="39"/>
      <c r="C8" s="33" t="s">
        <v>16</v>
      </c>
      <c r="D8" s="49">
        <f>SUM(Outfit!E32:E36)</f>
        <v>0</v>
      </c>
      <c r="E8" s="49">
        <f>SUM(Outfit!F32:F36)</f>
        <v>0</v>
      </c>
    </row>
    <row r="9" spans="2:257" ht="19.75" customHeight="1">
      <c r="B9" s="11"/>
      <c r="C9" s="31" t="s">
        <v>17</v>
      </c>
      <c r="D9" s="23">
        <f>SUM(Outfit!E37:E44)</f>
        <v>0</v>
      </c>
      <c r="E9" s="23">
        <f>SUM(Outfit!F37:F44)</f>
        <v>0</v>
      </c>
    </row>
    <row r="10" spans="2:257" ht="19.75" customHeight="1">
      <c r="B10" s="46" t="s">
        <v>6</v>
      </c>
      <c r="C10" s="47"/>
      <c r="D10" s="48">
        <f>SUM(D11:D12)</f>
        <v>0</v>
      </c>
      <c r="E10" s="48">
        <f>SUM(E11:E12)</f>
        <v>0</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row>
    <row r="11" spans="2:257" ht="19.75" customHeight="1">
      <c r="B11" s="39"/>
      <c r="C11" s="33" t="s">
        <v>173</v>
      </c>
      <c r="D11" s="49">
        <f>'Sonstige Standards'!E4</f>
        <v>0</v>
      </c>
      <c r="E11" s="49">
        <f>'Sonstige Standards'!F4</f>
        <v>0</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row>
    <row r="12" spans="2:257" ht="19.75" customHeight="1">
      <c r="B12" s="11"/>
      <c r="C12" s="31" t="s">
        <v>174</v>
      </c>
      <c r="D12" s="23">
        <f>'Sonstige Standards'!E5</f>
        <v>0</v>
      </c>
      <c r="E12" s="23">
        <f>'Sonstige Standards'!F5</f>
        <v>0</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row>
    <row r="13" spans="2:257" ht="19.75" customHeight="1">
      <c r="B13" s="46" t="s">
        <v>26</v>
      </c>
      <c r="C13" s="47"/>
      <c r="D13" s="48">
        <f>SUM(D14:D16)</f>
        <v>0</v>
      </c>
      <c r="E13" s="48">
        <f>SUM(E14:E16)</f>
        <v>0</v>
      </c>
    </row>
    <row r="14" spans="2:257" ht="19.75" customHeight="1">
      <c r="B14" s="40"/>
      <c r="C14" s="31" t="s">
        <v>16</v>
      </c>
      <c r="D14" s="23">
        <f>Standesamt!E19</f>
        <v>0</v>
      </c>
      <c r="E14" s="23">
        <f>Standesamt!F19</f>
        <v>0</v>
      </c>
    </row>
    <row r="15" spans="2:257" ht="19.75" customHeight="1">
      <c r="B15" s="32"/>
      <c r="C15" s="33" t="s">
        <v>27</v>
      </c>
      <c r="D15" s="24">
        <f>SUM(Feier!E13:E16)</f>
        <v>0</v>
      </c>
      <c r="E15" s="24">
        <f>SUM(Feier!F13:F16)</f>
        <v>0</v>
      </c>
    </row>
    <row r="16" spans="2:257" ht="19.75" customHeight="1">
      <c r="B16" s="11"/>
      <c r="C16" s="31" t="s">
        <v>7</v>
      </c>
      <c r="D16" s="23">
        <f>SUM('Sonstige Standards'!E11:E12)</f>
        <v>0</v>
      </c>
      <c r="E16" s="23">
        <f>SUM('Sonstige Standards'!F11:F12)</f>
        <v>0</v>
      </c>
    </row>
    <row r="17" spans="2:5" ht="19.75" customHeight="1">
      <c r="B17" s="46" t="s">
        <v>28</v>
      </c>
      <c r="C17" s="47"/>
      <c r="D17" s="48">
        <f>SUM(D18:D19)</f>
        <v>0</v>
      </c>
      <c r="E17" s="48">
        <f>SUM(E18:E19)</f>
        <v>0</v>
      </c>
    </row>
    <row r="18" spans="2:5" ht="19.75" customHeight="1">
      <c r="B18" s="40"/>
      <c r="C18" s="31" t="s">
        <v>16</v>
      </c>
      <c r="D18" s="23">
        <f>Standesamt!E20</f>
        <v>0</v>
      </c>
      <c r="E18" s="23">
        <f>Standesamt!F20</f>
        <v>0</v>
      </c>
    </row>
    <row r="19" spans="2:5" ht="19.75" customHeight="1">
      <c r="B19" s="32"/>
      <c r="C19" s="33" t="s">
        <v>27</v>
      </c>
      <c r="D19" s="24">
        <f>SUM(Feier!E17:E19)</f>
        <v>0</v>
      </c>
      <c r="E19" s="24">
        <f>SUM(Feier!F17:F19)</f>
        <v>0</v>
      </c>
    </row>
    <row r="20" spans="2:5" ht="21.75" hidden="1" customHeight="1">
      <c r="B20" s="11"/>
      <c r="C20" s="31" t="s">
        <v>7</v>
      </c>
      <c r="D20" s="23"/>
      <c r="E20" s="23"/>
    </row>
    <row r="21" spans="2:5" ht="19.75" customHeight="1">
      <c r="B21" s="46" t="s">
        <v>29</v>
      </c>
      <c r="C21" s="47"/>
      <c r="D21" s="48">
        <f>SUM(D22:D26)</f>
        <v>0</v>
      </c>
      <c r="E21" s="48">
        <f>SUM(E22:E26)</f>
        <v>0</v>
      </c>
    </row>
    <row r="22" spans="2:5" ht="19.75" customHeight="1">
      <c r="B22" s="40"/>
      <c r="C22" s="31" t="s">
        <v>15</v>
      </c>
      <c r="D22" s="23">
        <f>Polterabend!E14</f>
        <v>0</v>
      </c>
      <c r="E22" s="23">
        <f>Polterabend!F14</f>
        <v>0</v>
      </c>
    </row>
    <row r="23" spans="2:5" ht="19.75" customHeight="1">
      <c r="B23" s="32"/>
      <c r="C23" s="33" t="s">
        <v>16</v>
      </c>
      <c r="D23" s="24">
        <f>SUM(Standesamt!E7:E12)</f>
        <v>0</v>
      </c>
      <c r="E23" s="24">
        <f>SUM(Standesamt!F7:F12)</f>
        <v>0</v>
      </c>
    </row>
    <row r="24" spans="2:5" ht="19.75" customHeight="1">
      <c r="B24" s="30"/>
      <c r="C24" s="31" t="s">
        <v>17</v>
      </c>
      <c r="D24" s="23">
        <f>SUM(Zeremonie!E11:E24)</f>
        <v>0</v>
      </c>
      <c r="E24" s="23">
        <f>SUM(Zeremonie!F11:F24)</f>
        <v>0</v>
      </c>
    </row>
    <row r="25" spans="2:5" ht="19.75" customHeight="1">
      <c r="B25" s="32"/>
      <c r="C25" s="33" t="s">
        <v>30</v>
      </c>
      <c r="D25" s="24">
        <f>Feier!E32</f>
        <v>0</v>
      </c>
      <c r="E25" s="24">
        <f>Feier!F32</f>
        <v>0</v>
      </c>
    </row>
    <row r="26" spans="2:5" ht="19.75" customHeight="1">
      <c r="B26" s="36" t="s">
        <v>31</v>
      </c>
      <c r="C26" s="31" t="s">
        <v>32</v>
      </c>
      <c r="D26" s="23">
        <f>Feier!E68</f>
        <v>0</v>
      </c>
      <c r="E26" s="23">
        <f>Feier!F68</f>
        <v>0</v>
      </c>
    </row>
    <row r="27" spans="2:5" ht="19.75" customHeight="1">
      <c r="B27" s="46" t="s">
        <v>33</v>
      </c>
      <c r="C27" s="47"/>
      <c r="D27" s="48">
        <f>SUM(D28:D32)</f>
        <v>0</v>
      </c>
      <c r="E27" s="48">
        <f>SUM(E28:E32)</f>
        <v>0</v>
      </c>
    </row>
    <row r="28" spans="2:5" ht="19.75" customHeight="1">
      <c r="B28" s="50"/>
      <c r="C28" s="51" t="s">
        <v>15</v>
      </c>
      <c r="D28" s="49">
        <f>SUM(Polterabend!F28:F30)</f>
        <v>0</v>
      </c>
      <c r="E28" s="49">
        <f>SUM(Polterabend!H28:H30)</f>
        <v>0</v>
      </c>
    </row>
    <row r="29" spans="2:5" ht="19.75" customHeight="1">
      <c r="B29" s="11"/>
      <c r="C29" s="31" t="s">
        <v>16</v>
      </c>
      <c r="D29" s="23">
        <f>SUM(Standesamt!E13:E18)</f>
        <v>0</v>
      </c>
      <c r="E29" s="23">
        <f>SUM(Standesamt!F13:F18)</f>
        <v>0</v>
      </c>
    </row>
    <row r="30" spans="2:5" ht="19.75" customHeight="1">
      <c r="B30" s="39"/>
      <c r="C30" s="33" t="s">
        <v>34</v>
      </c>
      <c r="D30" s="24">
        <f>SUM(Zeremonie!E26:E29)</f>
        <v>0</v>
      </c>
      <c r="E30" s="24">
        <f>SUM(Zeremonie!F26:F29)</f>
        <v>0</v>
      </c>
    </row>
    <row r="31" spans="2:5" ht="19.75" customHeight="1">
      <c r="B31" s="30"/>
      <c r="C31" s="31" t="s">
        <v>18</v>
      </c>
      <c r="D31" s="23">
        <f>SUM(Feier!E62:E67)*Feier!C57</f>
        <v>0</v>
      </c>
      <c r="E31" s="23">
        <f>SUM(Feier!G62:G67)*Feier!C57</f>
        <v>0</v>
      </c>
    </row>
    <row r="32" spans="2:5" ht="19.75" customHeight="1">
      <c r="B32" s="39"/>
      <c r="C32" s="33" t="s">
        <v>35</v>
      </c>
      <c r="D32" s="52">
        <f>Feier!E24</f>
        <v>0</v>
      </c>
      <c r="E32" s="24">
        <f>Feier!F24</f>
        <v>0</v>
      </c>
    </row>
    <row r="33" spans="2:5" ht="19.75" customHeight="1">
      <c r="B33" s="46" t="s">
        <v>36</v>
      </c>
      <c r="C33" s="47"/>
      <c r="D33" s="48">
        <f>SUM(D34:D38)</f>
        <v>0</v>
      </c>
      <c r="E33" s="48">
        <f>SUM(E34:E38)</f>
        <v>0</v>
      </c>
    </row>
    <row r="34" spans="2:5" ht="19.75" customHeight="1">
      <c r="B34" s="39"/>
      <c r="C34" s="33" t="s">
        <v>15</v>
      </c>
      <c r="D34" s="52">
        <f>SUM(Polterabend!E12:E13)</f>
        <v>0</v>
      </c>
      <c r="E34" s="24">
        <f>SUM(Polterabend!F12:F13)</f>
        <v>0</v>
      </c>
    </row>
    <row r="35" spans="2:5" ht="19.75" customHeight="1">
      <c r="B35" s="30"/>
      <c r="C35" s="31" t="s">
        <v>16</v>
      </c>
      <c r="D35" s="53">
        <f>Standesamt!E31</f>
        <v>0</v>
      </c>
      <c r="E35" s="23">
        <f>Standesamt!F31</f>
        <v>0</v>
      </c>
    </row>
    <row r="36" spans="2:5" ht="19.75" customHeight="1">
      <c r="B36" s="32"/>
      <c r="C36" s="33" t="s">
        <v>17</v>
      </c>
      <c r="D36" s="52">
        <f>Zeremonie!E25</f>
        <v>0</v>
      </c>
      <c r="E36" s="24">
        <f>Zeremonie!F25</f>
        <v>0</v>
      </c>
    </row>
    <row r="37" spans="2:5" ht="19.75" customHeight="1">
      <c r="B37" s="30"/>
      <c r="C37" s="31" t="s">
        <v>37</v>
      </c>
      <c r="D37" s="53">
        <f>SUM(Feier!E20:E23)</f>
        <v>0</v>
      </c>
      <c r="E37" s="23">
        <f>SUM(Feier!F20:F23)</f>
        <v>0</v>
      </c>
    </row>
    <row r="38" spans="2:5" ht="19.75" customHeight="1">
      <c r="B38" s="32"/>
      <c r="C38" s="33" t="s">
        <v>38</v>
      </c>
      <c r="D38" s="52">
        <f>SUM(Feier!E25:E31)</f>
        <v>0</v>
      </c>
      <c r="E38" s="24">
        <f>SUM(Feier!F25:F31)</f>
        <v>0</v>
      </c>
    </row>
    <row r="39" spans="2:5" ht="19.75" customHeight="1">
      <c r="B39" s="46" t="s">
        <v>39</v>
      </c>
      <c r="C39" s="47"/>
      <c r="D39" s="48">
        <f>SUM(D40:D44)</f>
        <v>0</v>
      </c>
      <c r="E39" s="48">
        <f>SUM(E40:E44)</f>
        <v>0</v>
      </c>
    </row>
    <row r="40" spans="2:5" ht="19.75" customHeight="1">
      <c r="B40" s="39"/>
      <c r="C40" s="33" t="s">
        <v>15</v>
      </c>
      <c r="D40" s="52">
        <f>Polterabend!E16</f>
        <v>0</v>
      </c>
      <c r="E40" s="24">
        <f>Polterabend!F16</f>
        <v>0</v>
      </c>
    </row>
    <row r="41" spans="2:5" ht="19.75" customHeight="1">
      <c r="B41" s="30"/>
      <c r="C41" s="31" t="s">
        <v>16</v>
      </c>
      <c r="D41" s="53">
        <f>SUM(Standesamt!E21:E30)</f>
        <v>0</v>
      </c>
      <c r="E41" s="23">
        <f>SUM(Standesamt!F21:F30)</f>
        <v>0</v>
      </c>
    </row>
    <row r="42" spans="2:5" ht="19.75" customHeight="1">
      <c r="B42" s="32"/>
      <c r="C42" s="33" t="s">
        <v>17</v>
      </c>
      <c r="D42" s="52">
        <f>SUM(Zeremonie!E30:E33)</f>
        <v>0</v>
      </c>
      <c r="E42" s="24">
        <f>SUM(Zeremonie!F30:F33)</f>
        <v>0</v>
      </c>
    </row>
    <row r="43" spans="2:5" ht="19.75" customHeight="1">
      <c r="B43" s="30"/>
      <c r="C43" s="31" t="s">
        <v>40</v>
      </c>
      <c r="D43" s="53">
        <f>SUM(Feier!E37:E48)</f>
        <v>0</v>
      </c>
      <c r="E43" s="23">
        <f>SUM(Feier!F37:F48)</f>
        <v>0</v>
      </c>
    </row>
    <row r="44" spans="2:5" ht="19.75" customHeight="1">
      <c r="B44" s="41"/>
      <c r="C44" s="37" t="s">
        <v>7</v>
      </c>
      <c r="D44" s="54">
        <f>SUM('Sonstige Standards'!E15:E18)</f>
        <v>0</v>
      </c>
      <c r="E44" s="38">
        <f>SUM('Sonstige Standards'!F15:F18)</f>
        <v>0</v>
      </c>
    </row>
    <row r="45" spans="2:5" ht="19.75" customHeight="1">
      <c r="B45" s="10" t="s">
        <v>20</v>
      </c>
      <c r="C45" s="34"/>
      <c r="D45" s="35">
        <f>D39+D33+D27+D21+D17+D13+D10+D7+D4</f>
        <v>0</v>
      </c>
      <c r="E45" s="35">
        <f>E39+E33+E27+E21+E17+E13+E10+E7+E4</f>
        <v>0</v>
      </c>
    </row>
    <row r="47" spans="2:5" ht="21.75" customHeight="1">
      <c r="B47" s="127" t="s">
        <v>263</v>
      </c>
      <c r="C47" s="127"/>
      <c r="D47" s="127"/>
      <c r="E47" s="127"/>
    </row>
  </sheetData>
  <sheetProtection password="D20A" sheet="1" objects="1" scenarios="1" selectLockedCells="1" selectUnlockedCells="1"/>
  <mergeCells count="1">
    <mergeCell ref="B47:E47"/>
  </mergeCells>
  <phoneticPr fontId="9" type="noConversion"/>
  <pageMargins left="0.75000000000000011" right="0.75000000000000011" top="0.78740157480314965" bottom="0.5" header="0.25" footer="0.25"/>
  <pageSetup scale="80" orientation="portrait"/>
  <headerFooter>
    <oddFooter>&amp;C&amp;"Avenir Next,Regular"&amp;10&amp;K000000&amp;P</oddFooter>
  </headerFooter>
  <ignoredErrors>
    <ignoredError sqref="D5:E6 D8:E9 D29:E29 D34:E34 D37:E38 D42:E44 D15:E16 D19:E19 D23:E24 D30:E30 D41:E41" formulaRange="1"/>
  </ignoredError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9</vt:i4>
      </vt:variant>
    </vt:vector>
  </HeadingPairs>
  <TitlesOfParts>
    <vt:vector size="9" baseType="lpstr">
      <vt:lpstr>Erste Schritte</vt:lpstr>
      <vt:lpstr>Gesamtübersicht</vt:lpstr>
      <vt:lpstr>Outfit</vt:lpstr>
      <vt:lpstr>Polterabend</vt:lpstr>
      <vt:lpstr>Standesamt</vt:lpstr>
      <vt:lpstr>Zeremonie</vt:lpstr>
      <vt:lpstr>Feier</vt:lpstr>
      <vt:lpstr>Sonstige Standards</vt:lpstr>
      <vt:lpstr>Big Points-Übersicht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Thomas Jäckels</cp:lastModifiedBy>
  <cp:lastPrinted>2016-09-02T13:56:37Z</cp:lastPrinted>
  <dcterms:created xsi:type="dcterms:W3CDTF">2016-08-24T12:14:56Z</dcterms:created>
  <dcterms:modified xsi:type="dcterms:W3CDTF">2018-05-11T20:23:59Z</dcterms:modified>
</cp:coreProperties>
</file>